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19\протокол №12 от 12.19\"/>
    </mc:Choice>
  </mc:AlternateContent>
  <bookViews>
    <workbookView xWindow="0" yWindow="0" windowWidth="28800" windowHeight="12585" tabRatio="808"/>
  </bookViews>
  <sheets>
    <sheet name="СВОД " sheetId="3" r:id="rId1"/>
    <sheet name="Альменевская ЦРБ" sheetId="1" r:id="rId2"/>
    <sheet name="Белозерская ЦРБ" sheetId="2" r:id="rId3"/>
    <sheet name="Варгашинская ЦРБ" sheetId="4" r:id="rId4"/>
    <sheet name="Глядянская ЦРБ" sheetId="5" r:id="rId5"/>
    <sheet name="Далматовская ЦРБ" sheetId="6" r:id="rId6"/>
    <sheet name="Звериноголовская ЦРБ" sheetId="7" r:id="rId7"/>
    <sheet name="Каргапольская ЦРБ" sheetId="8" r:id="rId8"/>
    <sheet name="Катайская ЦРБ" sheetId="9" r:id="rId9"/>
    <sheet name="Кетовская ЦРБ" sheetId="10" r:id="rId10"/>
    <sheet name="Куртамышская ЦРБ" sheetId="11" r:id="rId11"/>
    <sheet name="Лебяжьевская ЦРБ" sheetId="12" r:id="rId12"/>
    <sheet name="Макушинская ЦРБ" sheetId="13" r:id="rId13"/>
    <sheet name="Мишкинская ЦРБ" sheetId="14" r:id="rId14"/>
    <sheet name="Мокроусовская ЦРБ" sheetId="15" r:id="rId15"/>
    <sheet name="Петуховская ЦРБ" sheetId="16" r:id="rId16"/>
    <sheet name="Половинская ЦРБ" sheetId="17" r:id="rId17"/>
    <sheet name="Сафакулевская ЦРБ" sheetId="18" r:id="rId18"/>
    <sheet name=" Целинная ЦРБ" sheetId="19" r:id="rId19"/>
    <sheet name="Частоозерская ЦРБ" sheetId="20" r:id="rId20"/>
    <sheet name="Шатровская ЦРБ" sheetId="21" r:id="rId21"/>
    <sheet name="Шумихинская ЦРБ" sheetId="22" r:id="rId22"/>
    <sheet name="Щучанская ЦРБ" sheetId="23" r:id="rId23"/>
    <sheet name="Юргамышская ЦРБ" sheetId="24" r:id="rId24"/>
    <sheet name="Шадринская ЦРБ" sheetId="25" r:id="rId25"/>
    <sheet name="КОКБ" sheetId="26" r:id="rId26"/>
    <sheet name="КОДКБ им. Кр.Креста" sheetId="50" r:id="rId27"/>
    <sheet name="КОКД" sheetId="27" r:id="rId28"/>
    <sheet name="КООД" sheetId="28" r:id="rId29"/>
    <sheet name="КОСИБ" sheetId="29" r:id="rId30"/>
    <sheet name="КОГВВ" sheetId="30" r:id="rId31"/>
    <sheet name="КОКВД" sheetId="31" r:id="rId32"/>
    <sheet name="КОВФД" sheetId="32" r:id="rId33"/>
    <sheet name="КОПЦ" sheetId="33" r:id="rId34"/>
    <sheet name="КБ2" sheetId="51" r:id="rId35"/>
    <sheet name="КП1" sheetId="52" r:id="rId36"/>
    <sheet name="КП2" sheetId="53" r:id="rId37"/>
    <sheet name="Курганская детская поликлиника" sheetId="54" r:id="rId38"/>
    <sheet name="Курганская  стом. поликлиника" sheetId="55" r:id="rId39"/>
    <sheet name="Курганская дет.стом.поликл." sheetId="48" r:id="rId40"/>
    <sheet name="КБСМП" sheetId="49" r:id="rId41"/>
    <sheet name="Шадринская детская больн." sheetId="45" r:id="rId42"/>
    <sheet name="Шадринская поликлиника" sheetId="46" r:id="rId43"/>
    <sheet name="ШБСМП" sheetId="47" r:id="rId44"/>
    <sheet name="ЛОРИМЕД" sheetId="34" r:id="rId45"/>
    <sheet name="РНЦ ВТО" sheetId="35" r:id="rId46"/>
    <sheet name="ЧУЗ &quot;РЖД-Медицина&quot;" sheetId="36" r:id="rId47"/>
    <sheet name="КМЗ" sheetId="43" r:id="rId48"/>
    <sheet name="МСЧ МВД" sheetId="37" r:id="rId49"/>
    <sheet name="ДОКТОР" sheetId="38" r:id="rId50"/>
    <sheet name="МАСТЕРСЛУХ" sheetId="40" r:id="rId51"/>
    <sheet name="АМЕЛИЯ" sheetId="44" r:id="rId52"/>
    <sheet name="ОФТАЛЬМО-РЕГИОН" sheetId="41" r:id="rId53"/>
    <sheet name="МЕД-ЛАЙН" sheetId="42" r:id="rId54"/>
    <sheet name="ЦСМ" sheetId="57" r:id="rId55"/>
  </sheets>
  <definedNames>
    <definedName name="а">"#REF!"</definedName>
    <definedName name="б">"#REF!"</definedName>
    <definedName name="в">"#REF!"</definedName>
    <definedName name="вы">"#REF!"</definedName>
    <definedName name="г">"#REF!"</definedName>
    <definedName name="д">"#REF!"</definedName>
    <definedName name="он">"#REF!"</definedName>
    <definedName name="ты">"#REF!"</definedName>
    <definedName name="я">"#REF!"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3" l="1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94" i="3"/>
  <c r="E94" i="3"/>
  <c r="D95" i="3"/>
  <c r="E95" i="3"/>
  <c r="D96" i="3"/>
  <c r="E96" i="3"/>
  <c r="D97" i="3"/>
  <c r="E97" i="3"/>
  <c r="D98" i="3"/>
  <c r="E98" i="3"/>
  <c r="E56" i="3"/>
  <c r="D53" i="3"/>
  <c r="D54" i="3"/>
  <c r="D55" i="3"/>
  <c r="D56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14" i="3"/>
  <c r="E14" i="3"/>
  <c r="D12" i="3"/>
  <c r="E12" i="3"/>
  <c r="D13" i="3"/>
  <c r="E13" i="3"/>
  <c r="E11" i="3"/>
  <c r="D11" i="3"/>
  <c r="D102" i="3" l="1"/>
  <c r="E116" i="3" l="1"/>
  <c r="F116" i="3"/>
  <c r="D116" i="3"/>
  <c r="D108" i="3"/>
  <c r="E53" i="3" l="1"/>
  <c r="E54" i="3"/>
  <c r="E55" i="3"/>
  <c r="D99" i="3"/>
  <c r="E99" i="3"/>
  <c r="D100" i="3"/>
  <c r="D101" i="3"/>
  <c r="E101" i="3"/>
  <c r="E102" i="3"/>
  <c r="D103" i="3"/>
  <c r="E103" i="3"/>
  <c r="D104" i="3"/>
  <c r="E104" i="3"/>
  <c r="D105" i="3"/>
  <c r="E105" i="3"/>
  <c r="D106" i="3"/>
  <c r="E106" i="3"/>
  <c r="D107" i="3"/>
  <c r="E107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D115" i="3"/>
  <c r="E115" i="3"/>
  <c r="E100" i="3" l="1"/>
  <c r="F51" i="3" l="1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1" i="3"/>
  <c r="F89" i="3"/>
  <c r="F88" i="3"/>
  <c r="F87" i="3"/>
  <c r="F86" i="3"/>
  <c r="F85" i="3"/>
  <c r="F84" i="3"/>
  <c r="F83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58" i="3"/>
  <c r="F55" i="3"/>
  <c r="F54" i="3"/>
  <c r="F53" i="3"/>
  <c r="F50" i="3"/>
  <c r="F49" i="3"/>
  <c r="F48" i="3"/>
  <c r="F47" i="3"/>
  <c r="F46" i="3"/>
  <c r="F45" i="3"/>
  <c r="F44" i="3"/>
  <c r="F40" i="3"/>
  <c r="F39" i="3"/>
  <c r="F38" i="3"/>
  <c r="F37" i="3"/>
  <c r="F36" i="3"/>
  <c r="F35" i="3"/>
  <c r="F34" i="3"/>
  <c r="F28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52" i="3" l="1"/>
  <c r="F94" i="3" l="1"/>
  <c r="F27" i="3" l="1"/>
  <c r="F43" i="3"/>
  <c r="F61" i="3"/>
  <c r="F57" i="3" l="1"/>
  <c r="F64" i="3"/>
  <c r="F33" i="3"/>
  <c r="F30" i="3"/>
  <c r="F81" i="3"/>
  <c r="F63" i="3"/>
  <c r="F82" i="3"/>
  <c r="F60" i="3"/>
  <c r="E119" i="3"/>
  <c r="D119" i="3"/>
  <c r="F31" i="3"/>
  <c r="F80" i="3"/>
  <c r="F32" i="3"/>
  <c r="F29" i="3"/>
  <c r="F56" i="3"/>
  <c r="F59" i="3"/>
  <c r="F62" i="3"/>
  <c r="F26" i="3"/>
  <c r="E117" i="3"/>
  <c r="F119" i="3" l="1"/>
  <c r="F41" i="3" l="1"/>
  <c r="F42" i="3"/>
  <c r="F95" i="3"/>
  <c r="F93" i="3"/>
  <c r="D117" i="3" l="1"/>
  <c r="F92" i="3"/>
  <c r="F117" i="3" s="1"/>
  <c r="D118" i="3" l="1"/>
  <c r="F90" i="3"/>
  <c r="E118" i="3"/>
  <c r="F96" i="3" l="1"/>
  <c r="F118" i="3" s="1"/>
</calcChain>
</file>

<file path=xl/comments1.xml><?xml version="1.0" encoding="utf-8"?>
<comments xmlns="http://schemas.openxmlformats.org/spreadsheetml/2006/main">
  <authors>
    <author>Злыднева А.Б.</author>
  </authors>
  <commentList>
    <comment ref="D56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добавлена терапия</t>
        </r>
      </text>
    </comment>
    <comment ref="D57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добавлена терапия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добавлена терапия</t>
        </r>
      </text>
    </comment>
  </commentList>
</comments>
</file>

<file path=xl/comments2.xml><?xml version="1.0" encoding="utf-8"?>
<comments xmlns="http://schemas.openxmlformats.org/spreadsheetml/2006/main">
  <authors>
    <author>Злыднева А.Б.</author>
  </authors>
  <commentList>
    <comment ref="D58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1094 из терапии</t>
        </r>
      </text>
    </comment>
  </commentList>
</comments>
</file>

<file path=xl/comments3.xml><?xml version="1.0" encoding="utf-8"?>
<comments xmlns="http://schemas.openxmlformats.org/spreadsheetml/2006/main">
  <authors>
    <author>Злыднева А.Б.</author>
  </authors>
  <commentList>
    <comment ref="C75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+800 физиотерапия, +2000 функц. диагностика</t>
        </r>
      </text>
    </comment>
  </commentList>
</comments>
</file>

<file path=xl/comments4.xml><?xml version="1.0" encoding="utf-8"?>
<comments xmlns="http://schemas.openxmlformats.org/spreadsheetml/2006/main">
  <authors>
    <author>Злыднева А.Б.</author>
  </authors>
  <commentList>
    <comment ref="D56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+100 физиотерапия</t>
        </r>
      </text>
    </comment>
  </commentList>
</comments>
</file>

<file path=xl/comments5.xml><?xml version="1.0" encoding="utf-8"?>
<comments xmlns="http://schemas.openxmlformats.org/spreadsheetml/2006/main">
  <authors>
    <author>Злыднева А.Б.</author>
  </authors>
  <commentList>
    <comment ref="C74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1600 физиотерапия</t>
        </r>
      </text>
    </comment>
    <comment ref="C75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+700 физиотерапия</t>
        </r>
      </text>
    </comment>
  </commentList>
</comments>
</file>

<file path=xl/comments6.xml><?xml version="1.0" encoding="utf-8"?>
<comments xmlns="http://schemas.openxmlformats.org/spreadsheetml/2006/main">
  <authors>
    <author>Злыднева А.Б.</author>
  </authors>
  <commentList>
    <comment ref="C75" authorId="0" shapeId="0">
      <text>
        <r>
          <rPr>
            <b/>
            <sz val="9"/>
            <color indexed="81"/>
            <rFont val="Tahoma"/>
            <family val="2"/>
            <charset val="204"/>
          </rPr>
          <t>Злыднева А.Б.:</t>
        </r>
        <r>
          <rPr>
            <sz val="9"/>
            <color indexed="81"/>
            <rFont val="Tahoma"/>
            <family val="2"/>
            <charset val="204"/>
          </rPr>
          <t xml:space="preserve">
+360 ФИЗИОТЕРАПИЯ</t>
        </r>
      </text>
    </comment>
  </commentList>
</comments>
</file>

<file path=xl/sharedStrings.xml><?xml version="1.0" encoding="utf-8"?>
<sst xmlns="http://schemas.openxmlformats.org/spreadsheetml/2006/main" count="8417" uniqueCount="111">
  <si>
    <t>Специальности</t>
  </si>
  <si>
    <t>Вид приема</t>
  </si>
  <si>
    <t>посещения (обращения)</t>
  </si>
  <si>
    <t>Взр.</t>
  </si>
  <si>
    <t>Дети</t>
  </si>
  <si>
    <t>Итого</t>
  </si>
  <si>
    <t>акушерство и гинекология</t>
  </si>
  <si>
    <t>обращение по заболеванию</t>
  </si>
  <si>
    <t>профилактические и иные посещения</t>
  </si>
  <si>
    <t>неотложная медицинская помощь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</si>
  <si>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</si>
  <si>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</si>
  <si>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</si>
  <si>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</si>
  <si>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</si>
  <si>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</si>
  <si>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</si>
  <si>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колопроктология</t>
  </si>
  <si>
    <t>лечебная физкультура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</si>
  <si>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</si>
  <si>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</si>
  <si>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</si>
  <si>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</si>
  <si>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</si>
  <si>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</si>
  <si>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</si>
  <si>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</si>
  <si>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</si>
  <si>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радиология</t>
  </si>
  <si>
    <t>ревматология</t>
  </si>
  <si>
    <t>сердечно-сосудистая хирургия</t>
  </si>
  <si>
    <t>сурдология-оториноларингология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</si>
  <si>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</si>
  <si>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</si>
  <si>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</si>
  <si>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</si>
  <si>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</si>
  <si>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эндокринология</t>
  </si>
  <si>
    <t>Центр здоровья</t>
  </si>
  <si>
    <t>комплексные обследования</t>
  </si>
  <si>
    <t xml:space="preserve">Стоматология </t>
  </si>
  <si>
    <t>Приемный покой, травм пункт</t>
  </si>
  <si>
    <t>ИТОГО</t>
  </si>
  <si>
    <t>Профосмотры взрослых</t>
  </si>
  <si>
    <t>Профосмотры детей</t>
  </si>
  <si>
    <t>ЛОРИМЕД</t>
  </si>
  <si>
    <t>МСЧ КМЗ</t>
  </si>
  <si>
    <t>к протоколу заседания</t>
  </si>
  <si>
    <t>Комиссии по разработке</t>
  </si>
  <si>
    <t>ТП ОМС Курганской области</t>
  </si>
  <si>
    <t>от 30.12.2019г.</t>
  </si>
  <si>
    <t>Плановые объемы медицинской помощи в амбулаторных условиях, итого по медицинским организациям, участвующим в реализации ТП ОМС Курганской области на 2020 год.</t>
  </si>
  <si>
    <t xml:space="preserve"> ГБУ "Альменевская ЦРБ"</t>
  </si>
  <si>
    <t>Диспансеризация взрослого населения</t>
  </si>
  <si>
    <t>Диспансеризация детского населения</t>
  </si>
  <si>
    <t>Телемедицинские консультации</t>
  </si>
  <si>
    <t>посещения с профилактическими и иными целями</t>
  </si>
  <si>
    <t>ГБУ "Белозерская ЦРБ"</t>
  </si>
  <si>
    <t>ГБУ "Варгашинская ЦРБ"</t>
  </si>
  <si>
    <t xml:space="preserve"> 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</si>
  <si>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</si>
  <si>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</si>
  <si>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</si>
  <si>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</si>
  <si>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</si>
  <si>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"Куртамышская ЦРБ им. К.И.  Золотавина"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</si>
  <si>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</si>
  <si>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</si>
  <si>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</si>
  <si>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</si>
  <si>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</si>
  <si>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</si>
  <si>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</si>
  <si>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</si>
  <si>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</si>
  <si>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</si>
  <si>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</si>
  <si>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</si>
  <si>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</si>
  <si>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 xml:space="preserve"> </t>
  </si>
  <si>
    <t>ГБУ "Шадринская ЦРБ"</t>
  </si>
  <si>
    <t>ГБУ "КОКБ"</t>
  </si>
  <si>
    <t>ГБУ "КОДКБ им. Красного Креста"</t>
  </si>
  <si>
    <t>ГБУ "КОКД"</t>
  </si>
  <si>
    <t>ГБУ "КООД"</t>
  </si>
  <si>
    <t>ГБУ "КОСИБ"</t>
  </si>
  <si>
    <t>ГБУ "КОГВВ"</t>
  </si>
  <si>
    <t>ГБУ "КОКВД"</t>
  </si>
  <si>
    <t>ГБУ "КОВФД"</t>
  </si>
  <si>
    <t>ГБУ "КОПЦ"</t>
  </si>
  <si>
    <t>ГБУ "Курганская больница №2"</t>
  </si>
  <si>
    <t>ГБУ "Курганская поликлиника №1"</t>
  </si>
  <si>
    <t>ГБУ "Курганская поликлиника №2"</t>
  </si>
  <si>
    <t>ГБУ "Курганская детская поликлиника"</t>
  </si>
  <si>
    <t>МАУЗ "Курганская городская стоматологическая поликлиника"</t>
  </si>
  <si>
    <t>ГБУ "Курганская детская стоматологическая поликлиника"</t>
  </si>
  <si>
    <t>ГБУ "Курганская больница скорой медицинской помощи"</t>
  </si>
  <si>
    <t>ГБУ "Шадринская детская больница"</t>
  </si>
  <si>
    <t>ГБУ "Шадринская поликлиника"</t>
  </si>
  <si>
    <t>ГБУ "Шадринская больница скорой медицинской помощи"</t>
  </si>
  <si>
    <t>Лоримед</t>
  </si>
  <si>
    <t>ФГБУ "РНЦ "ВТО им. Акад. Г.А. Илизарова" Минздрава России</t>
  </si>
  <si>
    <t>ЧУЗ "РЖД-Медицина"</t>
  </si>
  <si>
    <t>ФКУЗ МСЧ МВД</t>
  </si>
  <si>
    <t>ООО "ДОКТОР"</t>
  </si>
  <si>
    <t>ООО "МАСТЕРСЛУХ"</t>
  </si>
  <si>
    <t>ООО "АМЕЛИЯ"</t>
  </si>
  <si>
    <t>ООО "ОФТАЛЬМО-РЕГИОН"</t>
  </si>
  <si>
    <t>ООО "МЕД-ЛАЙН"</t>
  </si>
  <si>
    <t>АО "Центр семейной медицины"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</si>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</sst>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₽_-;\-* #,##0.00_₽_-;_-* &quot;-&quot;??_₽_-;_-@_-"/>
    <numFmt numFmtId="164" formatCode="_-* #,##0_р_._-;\-* #,##0_р_._-;_-* &quot;-&quot;_р_._-;_-@_-"/>
    <numFmt numFmtId="165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8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7" fillId="0" borderId="0" xfId="0" applyFont="1" applyFill="1"/>
    <xf numFmtId="0" fontId="8" fillId="0" borderId="0" xfId="1" applyFont="1" applyFill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wrapText="1"/>
    </xf>
    <xf numFmtId="164" fontId="4" fillId="0" borderId="1" xfId="0" applyNumberFormat="1" applyFont="1" applyFill="1" applyBorder="1"/>
    <xf numFmtId="3" fontId="7" fillId="0" borderId="0" xfId="0" applyNumberFormat="1" applyFont="1" applyFill="1"/>
    <xf numFmtId="0" fontId="9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left" vertical="center" wrapText="1"/>
    </xf>
    <xf numFmtId="164" fontId="7" fillId="0" borderId="0" xfId="0" applyNumberFormat="1" applyFont="1" applyFill="1"/>
    <xf numFmtId="0" fontId="11" fillId="0" borderId="1" xfId="1" applyFont="1" applyFill="1" applyBorder="1" applyAlignment="1">
      <alignment wrapText="1"/>
    </xf>
    <xf numFmtId="164" fontId="12" fillId="0" borderId="1" xfId="0" applyNumberFormat="1" applyFont="1" applyFill="1" applyBorder="1"/>
    <xf numFmtId="43" fontId="7" fillId="0" borderId="0" xfId="0" applyNumberFormat="1" applyFont="1" applyFill="1"/>
    <xf numFmtId="0" fontId="7" fillId="0" borderId="0" xfId="0" applyFont="1" applyFill="1" applyAlignment="1">
      <alignment horizontal="right"/>
    </xf>
    <xf numFmtId="43" fontId="4" fillId="0" borderId="1" xfId="0" applyNumberFormat="1" applyFont="1" applyFill="1" applyBorder="1"/>
    <xf numFmtId="0" fontId="10" fillId="0" borderId="0" xfId="1" applyFont="1" applyFill="1"/>
    <xf numFmtId="0" fontId="3" fillId="0" borderId="0" xfId="2" applyFont="1" applyFill="1" applyBorder="1" applyAlignment="1">
      <alignment vertical="center" wrapText="1"/>
    </xf>
    <xf numFmtId="165" fontId="10" fillId="0" borderId="0" xfId="2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0" fillId="0" borderId="0" xfId="0" applyFont="1" applyFill="1"/>
    <xf numFmtId="0" fontId="10" fillId="0" borderId="0" xfId="1" applyFont="1" applyFill="1" applyAlignment="1"/>
    <xf numFmtId="1" fontId="3" fillId="0" borderId="0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0" fillId="0" borderId="0" xfId="0" applyFont="1" applyFill="1" applyAlignment="1">
      <alignment horizontal="right"/>
    </xf>
  </cellXfs>
  <cellStyles count="3">
    <cellStyle name="Excel Built-in Normal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0"/>
  <sheetViews>
    <sheetView tabSelected="1" topLeftCell="B1" workbookViewId="0">
      <selection activeCell="F2" sqref="F2"/>
    </sheetView>
  </sheetViews>
  <sheetFormatPr defaultRowHeight="15.75" x14ac:dyDescent="0.25"/>
  <cols>
    <col min="1" max="1" width="5" style="1" hidden="1" customWidth="1"/>
    <col min="2" max="2" width="47.42578125" style="2" customWidth="1"/>
    <col min="3" max="3" width="57.7109375" style="3" customWidth="1"/>
    <col min="4" max="6" width="20.5703125" style="4" customWidth="1"/>
    <col min="7" max="7" width="15" style="4" customWidth="1"/>
    <col min="8" max="8" width="13.85546875" style="4" bestFit="1" customWidth="1"/>
    <col min="9" max="10" width="12" style="4" bestFit="1" customWidth="1"/>
    <col min="11" max="16384" width="9.140625" style="4"/>
  </cols>
  <sheetData>
    <row r="1" spans="1:8" x14ac:dyDescent="0.25">
      <c r="F1" s="41" t="s">
        <v>110</v>
      </c>
    </row>
    <row r="2" spans="1:8" x14ac:dyDescent="0.25">
      <c r="F2" s="16" t="s">
        <v>47</v>
      </c>
    </row>
    <row r="3" spans="1:8" x14ac:dyDescent="0.25">
      <c r="F3" s="16" t="s">
        <v>48</v>
      </c>
    </row>
    <row r="4" spans="1:8" x14ac:dyDescent="0.25">
      <c r="F4" s="16" t="s">
        <v>49</v>
      </c>
    </row>
    <row r="5" spans="1:8" x14ac:dyDescent="0.25">
      <c r="F5" s="16" t="s">
        <v>50</v>
      </c>
    </row>
    <row r="7" spans="1:8" ht="15.75" customHeight="1" x14ac:dyDescent="0.25">
      <c r="B7" s="29" t="s">
        <v>51</v>
      </c>
      <c r="C7" s="29"/>
      <c r="D7" s="29"/>
      <c r="E7" s="29"/>
      <c r="F7" s="29"/>
    </row>
    <row r="8" spans="1:8" x14ac:dyDescent="0.25">
      <c r="B8" s="30"/>
      <c r="C8" s="30"/>
      <c r="D8" s="30"/>
      <c r="E8" s="30"/>
      <c r="F8" s="30"/>
    </row>
    <row r="9" spans="1:8" ht="15" x14ac:dyDescent="0.25">
      <c r="A9" s="5"/>
      <c r="B9" s="32" t="s">
        <v>0</v>
      </c>
      <c r="C9" s="32" t="s">
        <v>1</v>
      </c>
      <c r="D9" s="33" t="s">
        <v>2</v>
      </c>
      <c r="E9" s="33"/>
      <c r="F9" s="33"/>
    </row>
    <row r="10" spans="1:8" ht="15" x14ac:dyDescent="0.25">
      <c r="A10" s="5"/>
      <c r="B10" s="32"/>
      <c r="C10" s="32"/>
      <c r="D10" s="6" t="s">
        <v>3</v>
      </c>
      <c r="E10" s="6" t="s">
        <v>4</v>
      </c>
      <c r="F10" s="6" t="s">
        <v>5</v>
      </c>
      <c r="G10" s="25"/>
      <c r="H10" s="26"/>
    </row>
    <row r="11" spans="1:8" ht="12.75" customHeight="1" x14ac:dyDescent="0.25">
      <c r="A11" s="1">
        <v>1</v>
      </c>
      <c r="B11" s="34" t="s">
        <v>6</v>
      </c>
      <c r="C11" s="7" t="s">
        <v>7</v>
      </c>
      <c r="D11" s="8">
        <f>'Альменевская ЦРБ'!C5+'Белозерская ЦРБ'!C5+'Варгашинская ЦРБ'!C5+'Глядянская ЦРБ'!C5+'Далматовская ЦРБ'!C5+'Звериноголовская ЦРБ'!C5+'Каргапольская ЦРБ'!C5+'Катайская ЦРБ'!C5+'Кетовская ЦРБ'!C5+'Куртамышская ЦРБ'!C5+'Лебяжьевская ЦРБ'!C5+'Макушинская ЦРБ'!C5+'Мишкинская ЦРБ'!C5+'Мокроусовская ЦРБ'!C5+'Петуховская ЦРБ'!C5+'Половинская ЦРБ'!C5+'Сафакулевская ЦРБ'!C5+' Целинная ЦРБ'!C5+'Частоозерская ЦРБ'!C5+'Шатровская ЦРБ'!C5+'Шумихинская ЦРБ'!C5+'Щучанская ЦРБ'!C5+'Юргамышская ЦРБ'!C5+'Шадринская ЦРБ'!C5+КОКБ!C5+'КОДКБ им. Кр.Креста'!C5+КОКД!C5+КООД!C5+КОСИБ!C5+КОГВВ!C5+КОКВД!C5+КОВФД!C5+КОПЦ!C5+КБ2!C5+КП1!C5+КП2!C5+'Курганская детская поликлиника'!C5+'Курганская  стом. поликлиника'!C5+'Курганская дет.стом.поликл.'!C5+КБСМП!C5+'Шадринская детская больн.'!C5+'Шадринская поликлиника'!C5+ШБСМП!C5+ЛОРИМЕД!C5+'РНЦ ВТО'!C5+'ЧУЗ "РЖД-Медицина"'!C5+КМЗ!C5+'МСЧ МВД'!C5+ДОКТОР!C5+МАСТЕРСЛУХ!C5+АМЕЛИЯ!C5+'ОФТАЛЬМО-РЕГИОН'!C5+'МЕД-ЛАЙН'!C5+ЦСМ!C5</f>
        <v>94623</v>
      </c>
      <c r="E11" s="8">
        <f>'Альменевская ЦРБ'!D5+'Белозерская ЦРБ'!D5+'Варгашинская ЦРБ'!D5+'Глядянская ЦРБ'!D5+'Далматовская ЦРБ'!D5+'Звериноголовская ЦРБ'!D5+'Каргапольская ЦРБ'!D5+'Катайская ЦРБ'!D5+'Кетовская ЦРБ'!D5+'Куртамышская ЦРБ'!D5+'Лебяжьевская ЦРБ'!D5+'Макушинская ЦРБ'!D5+'Мишкинская ЦРБ'!D5+'Мокроусовская ЦРБ'!D5+'Петуховская ЦРБ'!D5+'Половинская ЦРБ'!D5+'Сафакулевская ЦРБ'!D5+' Целинная ЦРБ'!D5+'Частоозерская ЦРБ'!D5+'Шатровская ЦРБ'!D5+'Шумихинская ЦРБ'!D5+'Щучанская ЦРБ'!D5+'Юргамышская ЦРБ'!D5+'Шадринская ЦРБ'!D5+КОКБ!D5+'КОДКБ им. Кр.Креста'!D5+КОКД!D5+КООД!D5+КОСИБ!D5+КОГВВ!D5+КОКВД!D5+КОВФД!D5+КОПЦ!D5+КБ2!D5+КП1!D5+КП2!D5+'Курганская детская поликлиника'!D5+'Курганская  стом. поликлиника'!D5+'Курганская дет.стом.поликл.'!D5+КБСМП!D5+'Шадринская детская больн.'!D5+'Шадринская поликлиника'!D5+ШБСМП!D5+ЛОРИМЕД!D5+'РНЦ ВТО'!D5+'ЧУЗ "РЖД-Медицина"'!D5+КМЗ!D5+'МСЧ МВД'!D5+ДОКТОР!D5+МАСТЕРСЛУХ!D5+АМЕЛИЯ!D5+'ОФТАЛЬМО-РЕГИОН'!D5+'МЕД-ЛАЙН'!D5+ЦСМ!D5</f>
        <v>5069</v>
      </c>
      <c r="F11" s="8">
        <f t="shared" ref="F11:F74" si="0">D11+E11</f>
        <v>99692</v>
      </c>
      <c r="G11" s="9"/>
    </row>
    <row r="12" spans="1:8" ht="12.75" customHeight="1" x14ac:dyDescent="0.25">
      <c r="A12" s="1">
        <v>2</v>
      </c>
      <c r="B12" s="31"/>
      <c r="C12" s="10" t="s">
        <v>56</v>
      </c>
      <c r="D12" s="8">
        <f>'Альменевская ЦРБ'!C6+'Белозерская ЦРБ'!C6+'Варгашинская ЦРБ'!C6+'Глядянская ЦРБ'!C6+'Далматовская ЦРБ'!C6+'Звериноголовская ЦРБ'!C6+'Каргапольская ЦРБ'!C6+'Катайская ЦРБ'!C6+'Кетовская ЦРБ'!C6+'Куртамышская ЦРБ'!C6+'Лебяжьевская ЦРБ'!C6+'Макушинская ЦРБ'!C6+'Мишкинская ЦРБ'!C6+'Мокроусовская ЦРБ'!C6+'Петуховская ЦРБ'!C6+'Половинская ЦРБ'!C6+'Сафакулевская ЦРБ'!C6+' Целинная ЦРБ'!C6+'Частоозерская ЦРБ'!C6+'Шатровская ЦРБ'!C6+'Шумихинская ЦРБ'!C6+'Щучанская ЦРБ'!C6+'Юргамышская ЦРБ'!C6+'Шадринская ЦРБ'!C6+КОКБ!C6+'КОДКБ им. Кр.Креста'!C6+КОКД!C6+КООД!C6+КОСИБ!C6+КОГВВ!C6+КОКВД!C6+КОВФД!C6+КОПЦ!C6+КБ2!C6+КП1!C6+КП2!C6+'Курганская детская поликлиника'!C6+'Курганская  стом. поликлиника'!C6+'Курганская дет.стом.поликл.'!C6+КБСМП!C6+'Шадринская детская больн.'!C6+'Шадринская поликлиника'!C6+ШБСМП!C6+ЛОРИМЕД!C6+'РНЦ ВТО'!C6+'ЧУЗ "РЖД-Медицина"'!C6+КМЗ!C6+'МСЧ МВД'!C6+ДОКТОР!C6+МАСТЕРСЛУХ!C6+АМЕЛИЯ!C6+'ОФТАЛЬМО-РЕГИОН'!C6+'МЕД-ЛАЙН'!C6+ЦСМ!C6</f>
        <v>191911</v>
      </c>
      <c r="E12" s="8">
        <f>'Альменевская ЦРБ'!D6+'Белозерская ЦРБ'!D6+'Варгашинская ЦРБ'!D6+'Глядянская ЦРБ'!D6+'Далматовская ЦРБ'!D6+'Звериноголовская ЦРБ'!D6+'Каргапольская ЦРБ'!D6+'Катайская ЦРБ'!D6+'Кетовская ЦРБ'!D6+'Куртамышская ЦРБ'!D6+'Лебяжьевская ЦРБ'!D6+'Макушинская ЦРБ'!D6+'Мишкинская ЦРБ'!D6+'Мокроусовская ЦРБ'!D6+'Петуховская ЦРБ'!D6+'Половинская ЦРБ'!D6+'Сафакулевская ЦРБ'!D6+' Целинная ЦРБ'!D6+'Частоозерская ЦРБ'!D6+'Шатровская ЦРБ'!D6+'Шумихинская ЦРБ'!D6+'Щучанская ЦРБ'!D6+'Юргамышская ЦРБ'!D6+'Шадринская ЦРБ'!D6+КОКБ!D6+'КОДКБ им. Кр.Креста'!D6+КОКД!D6+КООД!D6+КОСИБ!D6+КОГВВ!D6+КОКВД!D6+КОВФД!D6+КОПЦ!D6+КБ2!D6+КП1!D6+КП2!D6+'Курганская детская поликлиника'!D6+'Курганская  стом. поликлиника'!D6+'Курганская дет.стом.поликл.'!D6+КБСМП!D6+'Шадринская детская больн.'!D6+'Шадринская поликлиника'!D6+ШБСМП!D6+ЛОРИМЕД!D6+'РНЦ ВТО'!D6+'ЧУЗ "РЖД-Медицина"'!D6+КМЗ!D6+'МСЧ МВД'!D6+ДОКТОР!D6+МАСТЕРСЛУХ!D6+АМЕЛИЯ!D6+'ОФТАЛЬМО-РЕГИОН'!D6+'МЕД-ЛАЙН'!D6+ЦСМ!D6</f>
        <v>19303</v>
      </c>
      <c r="F12" s="8">
        <f t="shared" si="0"/>
        <v>211214</v>
      </c>
      <c r="G12" s="9"/>
    </row>
    <row r="13" spans="1:8" ht="12.75" customHeight="1" x14ac:dyDescent="0.25">
      <c r="A13" s="1">
        <v>3</v>
      </c>
      <c r="B13" s="31"/>
      <c r="C13" s="10" t="s">
        <v>9</v>
      </c>
      <c r="D13" s="8">
        <f>'Альменевская ЦРБ'!C7+'Белозерская ЦРБ'!C7+'Варгашинская ЦРБ'!C7+'Глядянская ЦРБ'!C7+'Далматовская ЦРБ'!C7+'Звериноголовская ЦРБ'!C7+'Каргапольская ЦРБ'!C7+'Катайская ЦРБ'!C7+'Кетовская ЦРБ'!C7+'Куртамышская ЦРБ'!C7+'Лебяжьевская ЦРБ'!C7+'Макушинская ЦРБ'!C7+'Мишкинская ЦРБ'!C7+'Мокроусовская ЦРБ'!C7+'Петуховская ЦРБ'!C7+'Половинская ЦРБ'!C7+'Сафакулевская ЦРБ'!C7+' Целинная ЦРБ'!C7+'Частоозерская ЦРБ'!C7+'Шатровская ЦРБ'!C7+'Шумихинская ЦРБ'!C7+'Щучанская ЦРБ'!C7+'Юргамышская ЦРБ'!C7+'Шадринская ЦРБ'!C7+КОКБ!C7+'КОДКБ им. Кр.Креста'!C7+КОКД!C7+КООД!C7+КОСИБ!C7+КОГВВ!C7+КОКВД!C7+КОВФД!C7+КОПЦ!C7+КБ2!C7+КП1!C7+КП2!C7+'Курганская детская поликлиника'!C7+'Курганская  стом. поликлиника'!C7+'Курганская дет.стом.поликл.'!C7+КБСМП!C7+'Шадринская детская больн.'!C7+'Шадринская поликлиника'!C7+ШБСМП!C7+ЛОРИМЕД!C7+'РНЦ ВТО'!C7+'ЧУЗ "РЖД-Медицина"'!C7+КМЗ!C7+'МСЧ МВД'!C7+ДОКТОР!C7+МАСТЕРСЛУХ!C7+АМЕЛИЯ!C7+'ОФТАЛЬМО-РЕГИОН'!C7+'МЕД-ЛАЙН'!C7+ЦСМ!C7</f>
        <v>1587</v>
      </c>
      <c r="E13" s="8">
        <f>'Альменевская ЦРБ'!D7+'Белозерская ЦРБ'!D7+'Варгашинская ЦРБ'!D7+'Глядянская ЦРБ'!D7+'Далматовская ЦРБ'!D7+'Звериноголовская ЦРБ'!D7+'Каргапольская ЦРБ'!D7+'Катайская ЦРБ'!D7+'Кетовская ЦРБ'!D7+'Куртамышская ЦРБ'!D7+'Лебяжьевская ЦРБ'!D7+'Макушинская ЦРБ'!D7+'Мишкинская ЦРБ'!D7+'Мокроусовская ЦРБ'!D7+'Петуховская ЦРБ'!D7+'Половинская ЦРБ'!D7+'Сафакулевская ЦРБ'!D7+' Целинная ЦРБ'!D7+'Частоозерская ЦРБ'!D7+'Шатровская ЦРБ'!D7+'Шумихинская ЦРБ'!D7+'Щучанская ЦРБ'!D7+'Юргамышская ЦРБ'!D7+'Шадринская ЦРБ'!D7+КОКБ!D7+'КОДКБ им. Кр.Креста'!D7+КОКД!D7+КООД!D7+КОСИБ!D7+КОГВВ!D7+КОКВД!D7+КОВФД!D7+КОПЦ!D7+КБ2!D7+КП1!D7+КП2!D7+'Курганская детская поликлиника'!D7+'Курганская  стом. поликлиника'!D7+'Курганская дет.стом.поликл.'!D7+КБСМП!D7+'Шадринская детская больн.'!D7+'Шадринская поликлиника'!D7+ШБСМП!D7+ЛОРИМЕД!D7+'РНЦ ВТО'!D7+'ЧУЗ "РЖД-Медицина"'!D7+КМЗ!D7+'МСЧ МВД'!D7+ДОКТОР!D7+МАСТЕРСЛУХ!D7+АМЕЛИЯ!D7+'ОФТАЛЬМО-РЕГИОН'!D7+'МЕД-ЛАЙН'!D7+ЦСМ!D7</f>
        <v>10</v>
      </c>
      <c r="F13" s="8">
        <f t="shared" si="0"/>
        <v>1597</v>
      </c>
      <c r="G13" s="9"/>
    </row>
    <row r="14" spans="1:8" ht="12.75" customHeight="1" x14ac:dyDescent="0.25">
      <c r="A14" s="1">
        <v>4</v>
      </c>
      <c r="B14" s="31" t="s">
        <v>10</v>
      </c>
      <c r="C14" s="10" t="s">
        <v>7</v>
      </c>
      <c r="D14" s="8">
        <f>'Альменевская ЦРБ'!C8+'Белозерская ЦРБ'!C8+'Варгашинская ЦРБ'!C8+'Глядянская ЦРБ'!C8+'Далматовская ЦРБ'!C8+'Звериноголовская ЦРБ'!C8+'Каргапольская ЦРБ'!C8+'Катайская ЦРБ'!C8+'Кетовская ЦРБ'!C8+'Куртамышская ЦРБ'!C8+'Лебяжьевская ЦРБ'!C8+'Макушинская ЦРБ'!C8+'Мишкинская ЦРБ'!C8+'Мокроусовская ЦРБ'!C8+'Петуховская ЦРБ'!C8+'Половинская ЦРБ'!C8+'Сафакулевская ЦРБ'!C8+' Целинная ЦРБ'!C8+'Частоозерская ЦРБ'!C8+'Шатровская ЦРБ'!C8+'Шумихинская ЦРБ'!C8+'Щучанская ЦРБ'!C8+'Юргамышская ЦРБ'!C8+'Шадринская ЦРБ'!C8+КОКБ!C8+'КОДКБ им. Кр.Креста'!C8+КОКД!C8+КООД!C8+КОСИБ!C8+КОГВВ!C8+КОКВД!C8+КОВФД!C8+КОПЦ!C8+КБ2!C8+КП1!C8+КП2!C8+'Курганская детская поликлиника'!C8+'Курганская  стом. поликлиника'!C8+'Курганская дет.стом.поликл.'!C8+КБСМП!C8+'Шадринская детская больн.'!C8+'Шадринская поликлиника'!C8+ШБСМП!C8+ЛОРИМЕД!C8+'РНЦ ВТО'!C8+'ЧУЗ "РЖД-Медицина"'!C8+КМЗ!C8+'МСЧ МВД'!C8+ДОКТОР!C8+МАСТЕРСЛУХ!C8+АМЕЛИЯ!C8+'ОФТАЛЬМО-РЕГИОН'!C8+'МЕД-ЛАЙН'!C8+ЦСМ!C8</f>
        <v>3368</v>
      </c>
      <c r="E14" s="8">
        <f>'Альменевская ЦРБ'!D8+'Белозерская ЦРБ'!D8+'Варгашинская ЦРБ'!D8+'Глядянская ЦРБ'!D8+'Далматовская ЦРБ'!D8+'Звериноголовская ЦРБ'!D8+'Каргапольская ЦРБ'!D8+'Катайская ЦРБ'!D8+'Кетовская ЦРБ'!D8+'Куртамышская ЦРБ'!D8+'Лебяжьевская ЦРБ'!D8+'Макушинская ЦРБ'!D8+'Мишкинская ЦРБ'!D8+'Мокроусовская ЦРБ'!D8+'Петуховская ЦРБ'!D8+'Половинская ЦРБ'!D8+'Сафакулевская ЦРБ'!D8+' Целинная ЦРБ'!D8+'Частоозерская ЦРБ'!D8+'Шатровская ЦРБ'!D8+'Шумихинская ЦРБ'!D8+'Щучанская ЦРБ'!D8+'Юргамышская ЦРБ'!D8+'Шадринская ЦРБ'!D8+КОКБ!D8+'КОДКБ им. Кр.Креста'!D8+КОКД!D8+КООД!D8+КОСИБ!D8+КОГВВ!D8+КОКВД!D8+КОВФД!D8+КОПЦ!D8+КБ2!D8+КП1!D8+КП2!D8+'Курганская детская поликлиника'!D8+'Курганская  стом. поликлиника'!D8+'Курганская дет.стом.поликл.'!D8+КБСМП!D8+'Шадринская детская больн.'!D8+'Шадринская поликлиника'!D8+ШБСМП!D8+ЛОРИМЕД!D8+'РНЦ ВТО'!D8+'ЧУЗ "РЖД-Медицина"'!D8+КМЗ!D8+'МСЧ МВД'!D8+ДОКТОР!D8+МАСТЕРСЛУХ!D8+АМЕЛИЯ!D8+'ОФТАЛЬМО-РЕГИОН'!D8+'МЕД-ЛАЙН'!D8+ЦСМ!D8</f>
        <v>4047</v>
      </c>
      <c r="F14" s="8">
        <f t="shared" si="0"/>
        <v>7415</v>
      </c>
    </row>
    <row r="15" spans="1:8" ht="12.75" customHeight="1" x14ac:dyDescent="0.25">
      <c r="A15" s="1">
        <v>5</v>
      </c>
      <c r="B15" s="31"/>
      <c r="C15" s="10" t="s">
        <v>56</v>
      </c>
      <c r="D15" s="8">
        <f>'Альменевская ЦРБ'!C9+'Белозерская ЦРБ'!C9+'Варгашинская ЦРБ'!C9+'Глядянская ЦРБ'!C9+'Далматовская ЦРБ'!C9+'Звериноголовская ЦРБ'!C9+'Каргапольская ЦРБ'!C9+'Катайская ЦРБ'!C9+'Кетовская ЦРБ'!C9+'Куртамышская ЦРБ'!C9+'Лебяжьевская ЦРБ'!C9+'Макушинская ЦРБ'!C9+'Мишкинская ЦРБ'!C9+'Мокроусовская ЦРБ'!C9+'Петуховская ЦРБ'!C9+'Половинская ЦРБ'!C9+'Сафакулевская ЦРБ'!C9+' Целинная ЦРБ'!C9+'Частоозерская ЦРБ'!C9+'Шатровская ЦРБ'!C9+'Шумихинская ЦРБ'!C9+'Щучанская ЦРБ'!C9+'Юргамышская ЦРБ'!C9+'Шадринская ЦРБ'!C9+КОКБ!C9+'КОДКБ им. Кр.Креста'!C9+КОКД!C9+КООД!C9+КОСИБ!C9+КОГВВ!C9+КОКВД!C9+КОВФД!C9+КОПЦ!C9+КБ2!C9+КП1!C9+КП2!C9+'Курганская детская поликлиника'!C9+'Курганская  стом. поликлиника'!C9+'Курганская дет.стом.поликл.'!C9+КБСМП!C9+'Шадринская детская больн.'!C9+'Шадринская поликлиника'!C9+ШБСМП!C9+ЛОРИМЕД!C9+'РНЦ ВТО'!C9+'ЧУЗ "РЖД-Медицина"'!C9+КМЗ!C9+'МСЧ МВД'!C9+ДОКТОР!C9+МАСТЕРСЛУХ!C9+АМЕЛИЯ!C9+'ОФТАЛЬМО-РЕГИОН'!C9+'МЕД-ЛАЙН'!C9+ЦСМ!C9</f>
        <v>1115</v>
      </c>
      <c r="E15" s="8">
        <f>'Альменевская ЦРБ'!D9+'Белозерская ЦРБ'!D9+'Варгашинская ЦРБ'!D9+'Глядянская ЦРБ'!D9+'Далматовская ЦРБ'!D9+'Звериноголовская ЦРБ'!D9+'Каргапольская ЦРБ'!D9+'Катайская ЦРБ'!D9+'Кетовская ЦРБ'!D9+'Куртамышская ЦРБ'!D9+'Лебяжьевская ЦРБ'!D9+'Макушинская ЦРБ'!D9+'Мишкинская ЦРБ'!D9+'Мокроусовская ЦРБ'!D9+'Петуховская ЦРБ'!D9+'Половинская ЦРБ'!D9+'Сафакулевская ЦРБ'!D9+' Целинная ЦРБ'!D9+'Частоозерская ЦРБ'!D9+'Шатровская ЦРБ'!D9+'Шумихинская ЦРБ'!D9+'Щучанская ЦРБ'!D9+'Юргамышская ЦРБ'!D9+'Шадринская ЦРБ'!D9+КОКБ!D9+'КОДКБ им. Кр.Креста'!D9+КОКД!D9+КООД!D9+КОСИБ!D9+КОГВВ!D9+КОКВД!D9+КОВФД!D9+КОПЦ!D9+КБ2!D9+КП1!D9+КП2!D9+'Курганская детская поликлиника'!D9+'Курганская  стом. поликлиника'!D9+'Курганская дет.стом.поликл.'!D9+КБСМП!D9+'Шадринская детская больн.'!D9+'Шадринская поликлиника'!D9+ШБСМП!D9+ЛОРИМЕД!D9+'РНЦ ВТО'!D9+'ЧУЗ "РЖД-Медицина"'!D9+КМЗ!D9+'МСЧ МВД'!D9+ДОКТОР!D9+МАСТЕРСЛУХ!D9+АМЕЛИЯ!D9+'ОФТАЛЬМО-РЕГИОН'!D9+'МЕД-ЛАЙН'!D9+ЦСМ!D9</f>
        <v>2345</v>
      </c>
      <c r="F15" s="8">
        <f t="shared" si="0"/>
        <v>3460</v>
      </c>
    </row>
    <row r="16" spans="1:8" ht="12.75" customHeight="1" x14ac:dyDescent="0.25">
      <c r="A16" s="1">
        <v>6</v>
      </c>
      <c r="B16" s="31"/>
      <c r="C16" s="10" t="s">
        <v>9</v>
      </c>
      <c r="D16" s="8">
        <f>'Альменевская ЦРБ'!C10+'Белозерская ЦРБ'!C10+'Варгашинская ЦРБ'!C10+'Глядянская ЦРБ'!C10+'Далматовская ЦРБ'!C10+'Звериноголовская ЦРБ'!C10+'Каргапольская ЦРБ'!C10+'Катайская ЦРБ'!C10+'Кетовская ЦРБ'!C10+'Куртамышская ЦРБ'!C10+'Лебяжьевская ЦРБ'!C10+'Макушинская ЦРБ'!C10+'Мишкинская ЦРБ'!C10+'Мокроусовская ЦРБ'!C10+'Петуховская ЦРБ'!C10+'Половинская ЦРБ'!C10+'Сафакулевская ЦРБ'!C10+' Целинная ЦРБ'!C10+'Частоозерская ЦРБ'!C10+'Шатровская ЦРБ'!C10+'Шумихинская ЦРБ'!C10+'Щучанская ЦРБ'!C10+'Юргамышская ЦРБ'!C10+'Шадринская ЦРБ'!C10+КОКБ!C10+'КОДКБ им. Кр.Креста'!C10+КОКД!C10+КООД!C10+КОСИБ!C10+КОГВВ!C10+КОКВД!C10+КОВФД!C10+КОПЦ!C10+КБ2!C10+КП1!C10+КП2!C10+'Курганская детская поликлиника'!C10+'Курганская  стом. поликлиника'!C10+'Курганская дет.стом.поликл.'!C10+КБСМП!C10+'Шадринская детская больн.'!C10+'Шадринская поликлиника'!C10+ШБСМП!C10+ЛОРИМЕД!C10+'РНЦ ВТО'!C10+'ЧУЗ "РЖД-Медицина"'!C10+КМЗ!C10+'МСЧ МВД'!C10+ДОКТОР!C10+МАСТЕРСЛУХ!C10+АМЕЛИЯ!C10+'ОФТАЛЬМО-РЕГИОН'!C10+'МЕД-ЛАЙН'!C10+ЦСМ!C10</f>
        <v>0</v>
      </c>
      <c r="E16" s="8">
        <f>'Альменевская ЦРБ'!D10+'Белозерская ЦРБ'!D10+'Варгашинская ЦРБ'!D10+'Глядянская ЦРБ'!D10+'Далматовская ЦРБ'!D10+'Звериноголовская ЦРБ'!D10+'Каргапольская ЦРБ'!D10+'Катайская ЦРБ'!D10+'Кетовская ЦРБ'!D10+'Куртамышская ЦРБ'!D10+'Лебяжьевская ЦРБ'!D10+'Макушинская ЦРБ'!D10+'Мишкинская ЦРБ'!D10+'Мокроусовская ЦРБ'!D10+'Петуховская ЦРБ'!D10+'Половинская ЦРБ'!D10+'Сафакулевская ЦРБ'!D10+' Целинная ЦРБ'!D10+'Частоозерская ЦРБ'!D10+'Шатровская ЦРБ'!D10+'Шумихинская ЦРБ'!D10+'Щучанская ЦРБ'!D10+'Юргамышская ЦРБ'!D10+'Шадринская ЦРБ'!D10+КОКБ!D10+'КОДКБ им. Кр.Креста'!D10+КОКД!D10+КООД!D10+КОСИБ!D10+КОГВВ!D10+КОКВД!D10+КОВФД!D10+КОПЦ!D10+КБ2!D10+КП1!D10+КП2!D10+'Курганская детская поликлиника'!D10+'Курганская  стом. поликлиника'!D10+'Курганская дет.стом.поликл.'!D10+КБСМП!D10+'Шадринская детская больн.'!D10+'Шадринская поликлиника'!D10+ШБСМП!D10+ЛОРИМЕД!D10+'РНЦ ВТО'!D10+'ЧУЗ "РЖД-Медицина"'!D10+КМЗ!D10+'МСЧ МВД'!D10+ДОКТОР!D10+МАСТЕРСЛУХ!D10+АМЕЛИЯ!D10+'ОФТАЛЬМО-РЕГИОН'!D10+'МЕД-ЛАЙН'!D10+ЦСМ!D10</f>
        <v>0</v>
      </c>
      <c r="F16" s="8">
        <f t="shared" si="0"/>
        <v>0</v>
      </c>
    </row>
    <row r="17" spans="1:6" ht="12.75" customHeight="1" x14ac:dyDescent="0.25">
      <c r="A17" s="1">
        <v>7</v>
      </c>
      <c r="B17" s="31" t="s">
        <v>11</v>
      </c>
      <c r="C17" s="10" t="s">
        <v>7</v>
      </c>
      <c r="D17" s="8">
        <f>'Альменевская ЦРБ'!C11+'Белозерская ЦРБ'!C11+'Варгашинская ЦРБ'!C11+'Глядянская ЦРБ'!C11+'Далматовская ЦРБ'!C11+'Звериноголовская ЦРБ'!C11+'Каргапольская ЦРБ'!C11+'Катайская ЦРБ'!C11+'Кетовская ЦРБ'!C11+'Куртамышская ЦРБ'!C11+'Лебяжьевская ЦРБ'!C11+'Макушинская ЦРБ'!C11+'Мишкинская ЦРБ'!C11+'Мокроусовская ЦРБ'!C11+'Петуховская ЦРБ'!C11+'Половинская ЦРБ'!C11+'Сафакулевская ЦРБ'!C11+' Целинная ЦРБ'!C11+'Частоозерская ЦРБ'!C11+'Шатровская ЦРБ'!C11+'Шумихинская ЦРБ'!C11+'Щучанская ЦРБ'!C11+'Юргамышская ЦРБ'!C11+'Шадринская ЦРБ'!C11+КОКБ!C11+'КОДКБ им. Кр.Креста'!C11+КОКД!C11+КООД!C11+КОСИБ!C11+КОГВВ!C11+КОКВД!C11+КОВФД!C11+КОПЦ!C11+КБ2!C11+КП1!C11+КП2!C11+'Курганская детская поликлиника'!C11+'Курганская  стом. поликлиника'!C11+'Курганская дет.стом.поликл.'!C11+КБСМП!C11+'Шадринская детская больн.'!C11+'Шадринская поликлиника'!C11+ШБСМП!C11+ЛОРИМЕД!C11+'РНЦ ВТО'!C11+'ЧУЗ "РЖД-Медицина"'!C11+КМЗ!C11+'МСЧ МВД'!C11+ДОКТОР!C11+МАСТЕРСЛУХ!C11+АМЕЛИЯ!C11+'ОФТАЛЬМО-РЕГИОН'!C11+'МЕД-ЛАЙН'!C11+ЦСМ!C11</f>
        <v>6668</v>
      </c>
      <c r="E17" s="8">
        <f>'Альменевская ЦРБ'!D11+'Белозерская ЦРБ'!D11+'Варгашинская ЦРБ'!D11+'Глядянская ЦРБ'!D11+'Далматовская ЦРБ'!D11+'Звериноголовская ЦРБ'!D11+'Каргапольская ЦРБ'!D11+'Катайская ЦРБ'!D11+'Кетовская ЦРБ'!D11+'Куртамышская ЦРБ'!D11+'Лебяжьевская ЦРБ'!D11+'Макушинская ЦРБ'!D11+'Мишкинская ЦРБ'!D11+'Мокроусовская ЦРБ'!D11+'Петуховская ЦРБ'!D11+'Половинская ЦРБ'!D11+'Сафакулевская ЦРБ'!D11+' Целинная ЦРБ'!D11+'Частоозерская ЦРБ'!D11+'Шатровская ЦРБ'!D11+'Шумихинская ЦРБ'!D11+'Щучанская ЦРБ'!D11+'Юргамышская ЦРБ'!D11+'Шадринская ЦРБ'!D11+КОКБ!D11+'КОДКБ им. Кр.Креста'!D11+КОКД!D11+КООД!D11+КОСИБ!D11+КОГВВ!D11+КОКВД!D11+КОВФД!D11+КОПЦ!D11+КБ2!D11+КП1!D11+КП2!D11+'Курганская детская поликлиника'!D11+'Курганская  стом. поликлиника'!D11+'Курганская дет.стом.поликл.'!D11+КБСМП!D11+'Шадринская детская больн.'!D11+'Шадринская поликлиника'!D11+ШБСМП!D11+ЛОРИМЕД!D11+'РНЦ ВТО'!D11+'ЧУЗ "РЖД-Медицина"'!D11+КМЗ!D11+'МСЧ МВД'!D11+ДОКТОР!D11+МАСТЕРСЛУХ!D11+АМЕЛИЯ!D11+'ОФТАЛЬМО-РЕГИОН'!D11+'МЕД-ЛАЙН'!D11+ЦСМ!D11</f>
        <v>1483</v>
      </c>
      <c r="F17" s="8">
        <f t="shared" si="0"/>
        <v>8151</v>
      </c>
    </row>
    <row r="18" spans="1:6" ht="12.75" customHeight="1" x14ac:dyDescent="0.25">
      <c r="A18" s="1">
        <v>8</v>
      </c>
      <c r="B18" s="31"/>
      <c r="C18" s="10" t="s">
        <v>56</v>
      </c>
      <c r="D18" s="8">
        <f>'Альменевская ЦРБ'!C12+'Белозерская ЦРБ'!C12+'Варгашинская ЦРБ'!C12+'Глядянская ЦРБ'!C12+'Далматовская ЦРБ'!C12+'Звериноголовская ЦРБ'!C12+'Каргапольская ЦРБ'!C12+'Катайская ЦРБ'!C12+'Кетовская ЦРБ'!C12+'Куртамышская ЦРБ'!C12+'Лебяжьевская ЦРБ'!C12+'Макушинская ЦРБ'!C12+'Мишкинская ЦРБ'!C12+'Мокроусовская ЦРБ'!C12+'Петуховская ЦРБ'!C12+'Половинская ЦРБ'!C12+'Сафакулевская ЦРБ'!C12+' Целинная ЦРБ'!C12+'Частоозерская ЦРБ'!C12+'Шатровская ЦРБ'!C12+'Шумихинская ЦРБ'!C12+'Щучанская ЦРБ'!C12+'Юргамышская ЦРБ'!C12+'Шадринская ЦРБ'!C12+КОКБ!C12+'КОДКБ им. Кр.Креста'!C12+КОКД!C12+КООД!C12+КОСИБ!C12+КОГВВ!C12+КОКВД!C12+КОВФД!C12+КОПЦ!C12+КБ2!C12+КП1!C12+КП2!C12+'Курганская детская поликлиника'!C12+'Курганская  стом. поликлиника'!C12+'Курганская дет.стом.поликл.'!C12+КБСМП!C12+'Шадринская детская больн.'!C12+'Шадринская поликлиника'!C12+ШБСМП!C12+ЛОРИМЕД!C12+'РНЦ ВТО'!C12+'ЧУЗ "РЖД-Медицина"'!C12+КМЗ!C12+'МСЧ МВД'!C12+ДОКТОР!C12+МАСТЕРСЛУХ!C12+АМЕЛИЯ!C12+'ОФТАЛЬМО-РЕГИОН'!C12+'МЕД-ЛАЙН'!C12+ЦСМ!C12</f>
        <v>5361</v>
      </c>
      <c r="E18" s="8">
        <f>'Альменевская ЦРБ'!D12+'Белозерская ЦРБ'!D12+'Варгашинская ЦРБ'!D12+'Глядянская ЦРБ'!D12+'Далматовская ЦРБ'!D12+'Звериноголовская ЦРБ'!D12+'Каргапольская ЦРБ'!D12+'Катайская ЦРБ'!D12+'Кетовская ЦРБ'!D12+'Куртамышская ЦРБ'!D12+'Лебяжьевская ЦРБ'!D12+'Макушинская ЦРБ'!D12+'Мишкинская ЦРБ'!D12+'Мокроусовская ЦРБ'!D12+'Петуховская ЦРБ'!D12+'Половинская ЦРБ'!D12+'Сафакулевская ЦРБ'!D12+' Целинная ЦРБ'!D12+'Частоозерская ЦРБ'!D12+'Шатровская ЦРБ'!D12+'Шумихинская ЦРБ'!D12+'Щучанская ЦРБ'!D12+'Юргамышская ЦРБ'!D12+'Шадринская ЦРБ'!D12+КОКБ!D12+'КОДКБ им. Кр.Креста'!D12+КОКД!D12+КООД!D12+КОСИБ!D12+КОГВВ!D12+КОКВД!D12+КОВФД!D12+КОПЦ!D12+КБ2!D12+КП1!D12+КП2!D12+'Курганская детская поликлиника'!D12+'Курганская  стом. поликлиника'!D12+'Курганская дет.стом.поликл.'!D12+КБСМП!D12+'Шадринская детская больн.'!D12+'Шадринская поликлиника'!D12+ШБСМП!D12+ЛОРИМЕД!D12+'РНЦ ВТО'!D12+'ЧУЗ "РЖД-Медицина"'!D12+КМЗ!D12+'МСЧ МВД'!D12+ДОКТОР!D12+МАСТЕРСЛУХ!D12+АМЕЛИЯ!D12+'ОФТАЛЬМО-РЕГИОН'!D12+'МЕД-ЛАЙН'!D12+ЦСМ!D12</f>
        <v>1421</v>
      </c>
      <c r="F18" s="8">
        <f t="shared" si="0"/>
        <v>6782</v>
      </c>
    </row>
    <row r="19" spans="1:6" ht="12.75" customHeight="1" x14ac:dyDescent="0.25">
      <c r="A19" s="1">
        <v>9</v>
      </c>
      <c r="B19" s="31"/>
      <c r="C19" s="10" t="s">
        <v>9</v>
      </c>
      <c r="D19" s="8">
        <f>'Альменевская ЦРБ'!C13+'Белозерская ЦРБ'!C13+'Варгашинская ЦРБ'!C13+'Глядянская ЦРБ'!C13+'Далматовская ЦРБ'!C13+'Звериноголовская ЦРБ'!C13+'Каргапольская ЦРБ'!C13+'Катайская ЦРБ'!C13+'Кетовская ЦРБ'!C13+'Куртамышская ЦРБ'!C13+'Лебяжьевская ЦРБ'!C13+'Макушинская ЦРБ'!C13+'Мишкинская ЦРБ'!C13+'Мокроусовская ЦРБ'!C13+'Петуховская ЦРБ'!C13+'Половинская ЦРБ'!C13+'Сафакулевская ЦРБ'!C13+' Целинная ЦРБ'!C13+'Частоозерская ЦРБ'!C13+'Шатровская ЦРБ'!C13+'Шумихинская ЦРБ'!C13+'Щучанская ЦРБ'!C13+'Юргамышская ЦРБ'!C13+'Шадринская ЦРБ'!C13+КОКБ!C13+'КОДКБ им. Кр.Креста'!C13+КОКД!C13+КООД!C13+КОСИБ!C13+КОГВВ!C13+КОКВД!C13+КОВФД!C13+КОПЦ!C13+КБ2!C13+КП1!C13+КП2!C13+'Курганская детская поликлиника'!C13+'Курганская  стом. поликлиника'!C13+'Курганская дет.стом.поликл.'!C13+КБСМП!C13+'Шадринская детская больн.'!C13+'Шадринская поликлиника'!C13+ШБСМП!C13+ЛОРИМЕД!C13+'РНЦ ВТО'!C13+'ЧУЗ "РЖД-Медицина"'!C13+КМЗ!C13+'МСЧ МВД'!C13+ДОКТОР!C13+МАСТЕРСЛУХ!C13+АМЕЛИЯ!C13+'ОФТАЛЬМО-РЕГИОН'!C13+'МЕД-ЛАЙН'!C13+ЦСМ!C13</f>
        <v>0</v>
      </c>
      <c r="E19" s="8">
        <f>'Альменевская ЦРБ'!D13+'Белозерская ЦРБ'!D13+'Варгашинская ЦРБ'!D13+'Глядянская ЦРБ'!D13+'Далматовская ЦРБ'!D13+'Звериноголовская ЦРБ'!D13+'Каргапольская ЦРБ'!D13+'Катайская ЦРБ'!D13+'Кетовская ЦРБ'!D13+'Куртамышская ЦРБ'!D13+'Лебяжьевская ЦРБ'!D13+'Макушинская ЦРБ'!D13+'Мишкинская ЦРБ'!D13+'Мокроусовская ЦРБ'!D13+'Петуховская ЦРБ'!D13+'Половинская ЦРБ'!D13+'Сафакулевская ЦРБ'!D13+' Целинная ЦРБ'!D13+'Частоозерская ЦРБ'!D13+'Шатровская ЦРБ'!D13+'Шумихинская ЦРБ'!D13+'Щучанская ЦРБ'!D13+'Юргамышская ЦРБ'!D13+'Шадринская ЦРБ'!D13+КОКБ!D13+'КОДКБ им. Кр.Креста'!D13+КОКД!D13+КООД!D13+КОСИБ!D13+КОГВВ!D13+КОКВД!D13+КОВФД!D13+КОПЦ!D13+КБ2!D13+КП1!D13+КП2!D13+'Курганская детская поликлиника'!D13+'Курганская  стом. поликлиника'!D13+'Курганская дет.стом.поликл.'!D13+КБСМП!D13+'Шадринская детская больн.'!D13+'Шадринская поликлиника'!D13+ШБСМП!D13+ЛОРИМЕД!D13+'РНЦ ВТО'!D13+'ЧУЗ "РЖД-Медицина"'!D13+КМЗ!D13+'МСЧ МВД'!D13+ДОКТОР!D13+МАСТЕРСЛУХ!D13+АМЕЛИЯ!D13+'ОФТАЛЬМО-РЕГИОН'!D13+'МЕД-ЛАЙН'!D13+ЦСМ!D13</f>
        <v>0</v>
      </c>
      <c r="F19" s="8">
        <f t="shared" si="0"/>
        <v>0</v>
      </c>
    </row>
    <row r="20" spans="1:6" ht="12.75" customHeight="1" x14ac:dyDescent="0.25">
      <c r="A20" s="1">
        <v>10</v>
      </c>
      <c r="B20" s="31" t="s">
        <v>12</v>
      </c>
      <c r="C20" s="10" t="s">
        <v>7</v>
      </c>
      <c r="D20" s="8">
        <f>'Альменевская ЦРБ'!C14+'Белозерская ЦРБ'!C14+'Варгашинская ЦРБ'!C14+'Глядянская ЦРБ'!C14+'Далматовская ЦРБ'!C14+'Звериноголовская ЦРБ'!C14+'Каргапольская ЦРБ'!C14+'Катайская ЦРБ'!C14+'Кетовская ЦРБ'!C14+'Куртамышская ЦРБ'!C14+'Лебяжьевская ЦРБ'!C14+'Макушинская ЦРБ'!C14+'Мишкинская ЦРБ'!C14+'Мокроусовская ЦРБ'!C14+'Петуховская ЦРБ'!C14+'Половинская ЦРБ'!C14+'Сафакулевская ЦРБ'!C14+' Целинная ЦРБ'!C14+'Частоозерская ЦРБ'!C14+'Шатровская ЦРБ'!C14+'Шумихинская ЦРБ'!C14+'Щучанская ЦРБ'!C14+'Юргамышская ЦРБ'!C14+'Шадринская ЦРБ'!C14+КОКБ!C14+'КОДКБ им. Кр.Креста'!C14+КОКД!C14+КООД!C14+КОСИБ!C14+КОГВВ!C14+КОКВД!C14+КОВФД!C14+КОПЦ!C14+КБ2!C14+КП1!C14+КП2!C14+'Курганская детская поликлиника'!C14+'Курганская  стом. поликлиника'!C14+'Курганская дет.стом.поликл.'!C14+КБСМП!C14+'Шадринская детская больн.'!C14+'Шадринская поликлиника'!C14+ШБСМП!C14+ЛОРИМЕД!C14+'РНЦ ВТО'!C14+'ЧУЗ "РЖД-Медицина"'!C14+КМЗ!C14+'МСЧ МВД'!C14+ДОКТОР!C14+МАСТЕРСЛУХ!C14+АМЕЛИЯ!C14+'ОФТАЛЬМО-РЕГИОН'!C14+'МЕД-ЛАЙН'!C14+ЦСМ!C14</f>
        <v>1110</v>
      </c>
      <c r="E20" s="8">
        <f>'Альменевская ЦРБ'!D14+'Белозерская ЦРБ'!D14+'Варгашинская ЦРБ'!D14+'Глядянская ЦРБ'!D14+'Далматовская ЦРБ'!D14+'Звериноголовская ЦРБ'!D14+'Каргапольская ЦРБ'!D14+'Катайская ЦРБ'!D14+'Кетовская ЦРБ'!D14+'Куртамышская ЦРБ'!D14+'Лебяжьевская ЦРБ'!D14+'Макушинская ЦРБ'!D14+'Мишкинская ЦРБ'!D14+'Мокроусовская ЦРБ'!D14+'Петуховская ЦРБ'!D14+'Половинская ЦРБ'!D14+'Сафакулевская ЦРБ'!D14+' Целинная ЦРБ'!D14+'Частоозерская ЦРБ'!D14+'Шатровская ЦРБ'!D14+'Шумихинская ЦРБ'!D14+'Щучанская ЦРБ'!D14+'Юргамышская ЦРБ'!D14+'Шадринская ЦРБ'!D14+КОКБ!D14+'КОДКБ им. Кр.Креста'!D14+КОКД!D14+КООД!D14+КОСИБ!D14+КОГВВ!D14+КОКВД!D14+КОВФД!D14+КОПЦ!D14+КБ2!D14+КП1!D14+КП2!D14+'Курганская детская поликлиника'!D14+'Курганская  стом. поликлиника'!D14+'Курганская дет.стом.поликл.'!D14+КБСМП!D14+'Шадринская детская больн.'!D14+'Шадринская поликлиника'!D14+ШБСМП!D14+ЛОРИМЕД!D14+'РНЦ ВТО'!D14+'ЧУЗ "РЖД-Медицина"'!D14+КМЗ!D14+'МСЧ МВД'!D14+ДОКТОР!D14+МАСТЕРСЛУХ!D14+АМЕЛИЯ!D14+'ОФТАЛЬМО-РЕГИОН'!D14+'МЕД-ЛАЙН'!D14+ЦСМ!D14</f>
        <v>308</v>
      </c>
      <c r="F20" s="8">
        <f t="shared" si="0"/>
        <v>1418</v>
      </c>
    </row>
    <row r="21" spans="1:6" ht="12.75" customHeight="1" x14ac:dyDescent="0.25">
      <c r="A21" s="1">
        <v>11</v>
      </c>
      <c r="B21" s="31"/>
      <c r="C21" s="10" t="s">
        <v>56</v>
      </c>
      <c r="D21" s="8">
        <f>'Альменевская ЦРБ'!C15+'Белозерская ЦРБ'!C15+'Варгашинская ЦРБ'!C15+'Глядянская ЦРБ'!C15+'Далматовская ЦРБ'!C15+'Звериноголовская ЦРБ'!C15+'Каргапольская ЦРБ'!C15+'Катайская ЦРБ'!C15+'Кетовская ЦРБ'!C15+'Куртамышская ЦРБ'!C15+'Лебяжьевская ЦРБ'!C15+'Макушинская ЦРБ'!C15+'Мишкинская ЦРБ'!C15+'Мокроусовская ЦРБ'!C15+'Петуховская ЦРБ'!C15+'Половинская ЦРБ'!C15+'Сафакулевская ЦРБ'!C15+' Целинная ЦРБ'!C15+'Частоозерская ЦРБ'!C15+'Шатровская ЦРБ'!C15+'Шумихинская ЦРБ'!C15+'Щучанская ЦРБ'!C15+'Юргамышская ЦРБ'!C15+'Шадринская ЦРБ'!C15+КОКБ!C15+'КОДКБ им. Кр.Креста'!C15+КОКД!C15+КООД!C15+КОСИБ!C15+КОГВВ!C15+КОКВД!C15+КОВФД!C15+КОПЦ!C15+КБ2!C15+КП1!C15+КП2!C15+'Курганская детская поликлиника'!C15+'Курганская  стом. поликлиника'!C15+'Курганская дет.стом.поликл.'!C15+КБСМП!C15+'Шадринская детская больн.'!C15+'Шадринская поликлиника'!C15+ШБСМП!C15+ЛОРИМЕД!C15+'РНЦ ВТО'!C15+'ЧУЗ "РЖД-Медицина"'!C15+КМЗ!C15+'МСЧ МВД'!C15+ДОКТОР!C15+МАСТЕРСЛУХ!C15+АМЕЛИЯ!C15+'ОФТАЛЬМО-РЕГИОН'!C15+'МЕД-ЛАЙН'!C15+ЦСМ!C15</f>
        <v>2945</v>
      </c>
      <c r="E21" s="8">
        <f>'Альменевская ЦРБ'!D15+'Белозерская ЦРБ'!D15+'Варгашинская ЦРБ'!D15+'Глядянская ЦРБ'!D15+'Далматовская ЦРБ'!D15+'Звериноголовская ЦРБ'!D15+'Каргапольская ЦРБ'!D15+'Катайская ЦРБ'!D15+'Кетовская ЦРБ'!D15+'Куртамышская ЦРБ'!D15+'Лебяжьевская ЦРБ'!D15+'Макушинская ЦРБ'!D15+'Мишкинская ЦРБ'!D15+'Мокроусовская ЦРБ'!D15+'Петуховская ЦРБ'!D15+'Половинская ЦРБ'!D15+'Сафакулевская ЦРБ'!D15+' Целинная ЦРБ'!D15+'Частоозерская ЦРБ'!D15+'Шатровская ЦРБ'!D15+'Шумихинская ЦРБ'!D15+'Щучанская ЦРБ'!D15+'Юргамышская ЦРБ'!D15+'Шадринская ЦРБ'!D15+КОКБ!D15+'КОДКБ им. Кр.Креста'!D15+КОКД!D15+КООД!D15+КОСИБ!D15+КОГВВ!D15+КОКВД!D15+КОВФД!D15+КОПЦ!D15+КБ2!D15+КП1!D15+КП2!D15+'Курганская детская поликлиника'!D15+'Курганская  стом. поликлиника'!D15+'Курганская дет.стом.поликл.'!D15+КБСМП!D15+'Шадринская детская больн.'!D15+'Шадринская поликлиника'!D15+ШБСМП!D15+ЛОРИМЕД!D15+'РНЦ ВТО'!D15+'ЧУЗ "РЖД-Медицина"'!D15+КМЗ!D15+'МСЧ МВД'!D15+ДОКТОР!D15+МАСТЕРСЛУХ!D15+АМЕЛИЯ!D15+'ОФТАЛЬМО-РЕГИОН'!D15+'МЕД-ЛАЙН'!D15+ЦСМ!D15</f>
        <v>620</v>
      </c>
      <c r="F21" s="8">
        <f t="shared" si="0"/>
        <v>3565</v>
      </c>
    </row>
    <row r="22" spans="1:6" ht="12.75" customHeight="1" x14ac:dyDescent="0.25">
      <c r="A22" s="1">
        <v>12</v>
      </c>
      <c r="B22" s="31"/>
      <c r="C22" s="10" t="s">
        <v>9</v>
      </c>
      <c r="D22" s="8">
        <f>'Альменевская ЦРБ'!C16+'Белозерская ЦРБ'!C16+'Варгашинская ЦРБ'!C16+'Глядянская ЦРБ'!C16+'Далматовская ЦРБ'!C16+'Звериноголовская ЦРБ'!C16+'Каргапольская ЦРБ'!C16+'Катайская ЦРБ'!C16+'Кетовская ЦРБ'!C16+'Куртамышская ЦРБ'!C16+'Лебяжьевская ЦРБ'!C16+'Макушинская ЦРБ'!C16+'Мишкинская ЦРБ'!C16+'Мокроусовская ЦРБ'!C16+'Петуховская ЦРБ'!C16+'Половинская ЦРБ'!C16+'Сафакулевская ЦРБ'!C16+' Целинная ЦРБ'!C16+'Частоозерская ЦРБ'!C16+'Шатровская ЦРБ'!C16+'Шумихинская ЦРБ'!C16+'Щучанская ЦРБ'!C16+'Юргамышская ЦРБ'!C16+'Шадринская ЦРБ'!C16+КОКБ!C16+'КОДКБ им. Кр.Креста'!C16+КОКД!C16+КООД!C16+КОСИБ!C16+КОГВВ!C16+КОКВД!C16+КОВФД!C16+КОПЦ!C16+КБ2!C16+КП1!C16+КП2!C16+'Курганская детская поликлиника'!C16+'Курганская  стом. поликлиника'!C16+'Курганская дет.стом.поликл.'!C16+КБСМП!C16+'Шадринская детская больн.'!C16+'Шадринская поликлиника'!C16+ШБСМП!C16+ЛОРИМЕД!C16+'РНЦ ВТО'!C16+'ЧУЗ "РЖД-Медицина"'!C16+КМЗ!C16+'МСЧ МВД'!C16+ДОКТОР!C16+МАСТЕРСЛУХ!C16+АМЕЛИЯ!C16+'ОФТАЛЬМО-РЕГИОН'!C16+'МЕД-ЛАЙН'!C16+ЦСМ!C16</f>
        <v>15</v>
      </c>
      <c r="E22" s="8">
        <f>'Альменевская ЦРБ'!D16+'Белозерская ЦРБ'!D16+'Варгашинская ЦРБ'!D16+'Глядянская ЦРБ'!D16+'Далматовская ЦРБ'!D16+'Звериноголовская ЦРБ'!D16+'Каргапольская ЦРБ'!D16+'Катайская ЦРБ'!D16+'Кетовская ЦРБ'!D16+'Куртамышская ЦРБ'!D16+'Лебяжьевская ЦРБ'!D16+'Макушинская ЦРБ'!D16+'Мишкинская ЦРБ'!D16+'Мокроусовская ЦРБ'!D16+'Петуховская ЦРБ'!D16+'Половинская ЦРБ'!D16+'Сафакулевская ЦРБ'!D16+' Целинная ЦРБ'!D16+'Частоозерская ЦРБ'!D16+'Шатровская ЦРБ'!D16+'Шумихинская ЦРБ'!D16+'Щучанская ЦРБ'!D16+'Юргамышская ЦРБ'!D16+'Шадринская ЦРБ'!D16+КОКБ!D16+'КОДКБ им. Кр.Креста'!D16+КОКД!D16+КООД!D16+КОСИБ!D16+КОГВВ!D16+КОКВД!D16+КОВФД!D16+КОПЦ!D16+КБ2!D16+КП1!D16+КП2!D16+'Курганская детская поликлиника'!D16+'Курганская  стом. поликлиника'!D16+'Курганская дет.стом.поликл.'!D16+КБСМП!D16+'Шадринская детская больн.'!D16+'Шадринская поликлиника'!D16+ШБСМП!D16+ЛОРИМЕД!D16+'РНЦ ВТО'!D16+'ЧУЗ "РЖД-Медицина"'!D16+КМЗ!D16+'МСЧ МВД'!D16+ДОКТОР!D16+МАСТЕРСЛУХ!D16+АМЕЛИЯ!D16+'ОФТАЛЬМО-РЕГИОН'!D16+'МЕД-ЛАЙН'!D16+ЦСМ!D16</f>
        <v>0</v>
      </c>
      <c r="F22" s="8">
        <f t="shared" si="0"/>
        <v>15</v>
      </c>
    </row>
    <row r="23" spans="1:6" ht="12.75" customHeight="1" x14ac:dyDescent="0.25">
      <c r="A23" s="1">
        <v>13</v>
      </c>
      <c r="B23" s="31" t="s">
        <v>13</v>
      </c>
      <c r="C23" s="10" t="s">
        <v>7</v>
      </c>
      <c r="D23" s="8">
        <f>'Альменевская ЦРБ'!C17+'Белозерская ЦРБ'!C17+'Варгашинская ЦРБ'!C17+'Глядянская ЦРБ'!C17+'Далматовская ЦРБ'!C17+'Звериноголовская ЦРБ'!C17+'Каргапольская ЦРБ'!C17+'Катайская ЦРБ'!C17+'Кетовская ЦРБ'!C17+'Куртамышская ЦРБ'!C17+'Лебяжьевская ЦРБ'!C17+'Макушинская ЦРБ'!C17+'Мишкинская ЦРБ'!C17+'Мокроусовская ЦРБ'!C17+'Петуховская ЦРБ'!C17+'Половинская ЦРБ'!C17+'Сафакулевская ЦРБ'!C17+' Целинная ЦРБ'!C17+'Частоозерская ЦРБ'!C17+'Шатровская ЦРБ'!C17+'Шумихинская ЦРБ'!C17+'Щучанская ЦРБ'!C17+'Юргамышская ЦРБ'!C17+'Шадринская ЦРБ'!C17+КОКБ!C17+'КОДКБ им. Кр.Креста'!C17+КОКД!C17+КООД!C17+КОСИБ!C17+КОГВВ!C17+КОКВД!C17+КОВФД!C17+КОПЦ!C17+КБ2!C17+КП1!C17+КП2!C17+'Курганская детская поликлиника'!C17+'Курганская  стом. поликлиника'!C17+'Курганская дет.стом.поликл.'!C17+КБСМП!C17+'Шадринская детская больн.'!C17+'Шадринская поликлиника'!C17+ШБСМП!C17+ЛОРИМЕД!C17+'РНЦ ВТО'!C17+'ЧУЗ "РЖД-Медицина"'!C17+КМЗ!C17+'МСЧ МВД'!C17+ДОКТОР!C17+МАСТЕРСЛУХ!C17+АМЕЛИЯ!C17+'ОФТАЛЬМО-РЕГИОН'!C17+'МЕД-ЛАЙН'!C17+ЦСМ!C17</f>
        <v>4192</v>
      </c>
      <c r="E23" s="8">
        <f>'Альменевская ЦРБ'!D17+'Белозерская ЦРБ'!D17+'Варгашинская ЦРБ'!D17+'Глядянская ЦРБ'!D17+'Далматовская ЦРБ'!D17+'Звериноголовская ЦРБ'!D17+'Каргапольская ЦРБ'!D17+'Катайская ЦРБ'!D17+'Кетовская ЦРБ'!D17+'Куртамышская ЦРБ'!D17+'Лебяжьевская ЦРБ'!D17+'Макушинская ЦРБ'!D17+'Мишкинская ЦРБ'!D17+'Мокроусовская ЦРБ'!D17+'Петуховская ЦРБ'!D17+'Половинская ЦРБ'!D17+'Сафакулевская ЦРБ'!D17+' Целинная ЦРБ'!D17+'Частоозерская ЦРБ'!D17+'Шатровская ЦРБ'!D17+'Шумихинская ЦРБ'!D17+'Щучанская ЦРБ'!D17+'Юргамышская ЦРБ'!D17+'Шадринская ЦРБ'!D17+КОКБ!D17+'КОДКБ им. Кр.Креста'!D17+КОКД!D17+КООД!D17+КОСИБ!D17+КОГВВ!D17+КОКВД!D17+КОВФД!D17+КОПЦ!D17+КБ2!D17+КП1!D17+КП2!D17+'Курганская детская поликлиника'!D17+'Курганская  стом. поликлиника'!D17+'Курганская дет.стом.поликл.'!D17+КБСМП!D17+'Шадринская детская больн.'!D17+'Шадринская поликлиника'!D17+ШБСМП!D17+ЛОРИМЕД!D17+'РНЦ ВТО'!D17+'ЧУЗ "РЖД-Медицина"'!D17+КМЗ!D17+'МСЧ МВД'!D17+ДОКТОР!D17+МАСТЕРСЛУХ!D17+АМЕЛИЯ!D17+'ОФТАЛЬМО-РЕГИОН'!D17+'МЕД-ЛАЙН'!D17+ЦСМ!D17</f>
        <v>0</v>
      </c>
      <c r="F23" s="8">
        <f t="shared" si="0"/>
        <v>4192</v>
      </c>
    </row>
    <row r="24" spans="1:6" ht="12.75" customHeight="1" x14ac:dyDescent="0.25">
      <c r="A24" s="1">
        <v>14</v>
      </c>
      <c r="B24" s="31"/>
      <c r="C24" s="10" t="s">
        <v>56</v>
      </c>
      <c r="D24" s="8">
        <f>'Альменевская ЦРБ'!C18+'Белозерская ЦРБ'!C18+'Варгашинская ЦРБ'!C18+'Глядянская ЦРБ'!C18+'Далматовская ЦРБ'!C18+'Звериноголовская ЦРБ'!C18+'Каргапольская ЦРБ'!C18+'Катайская ЦРБ'!C18+'Кетовская ЦРБ'!C18+'Куртамышская ЦРБ'!C18+'Лебяжьевская ЦРБ'!C18+'Макушинская ЦРБ'!C18+'Мишкинская ЦРБ'!C18+'Мокроусовская ЦРБ'!C18+'Петуховская ЦРБ'!C18+'Половинская ЦРБ'!C18+'Сафакулевская ЦРБ'!C18+' Целинная ЦРБ'!C18+'Частоозерская ЦРБ'!C18+'Шатровская ЦРБ'!C18+'Шумихинская ЦРБ'!C18+'Щучанская ЦРБ'!C18+'Юргамышская ЦРБ'!C18+'Шадринская ЦРБ'!C18+КОКБ!C18+'КОДКБ им. Кр.Креста'!C18+КОКД!C18+КООД!C18+КОСИБ!C18+КОГВВ!C18+КОКВД!C18+КОВФД!C18+КОПЦ!C18+КБ2!C18+КП1!C18+КП2!C18+'Курганская детская поликлиника'!C18+'Курганская  стом. поликлиника'!C18+'Курганская дет.стом.поликл.'!C18+КБСМП!C18+'Шадринская детская больн.'!C18+'Шадринская поликлиника'!C18+ШБСМП!C18+ЛОРИМЕД!C18+'РНЦ ВТО'!C18+'ЧУЗ "РЖД-Медицина"'!C18+КМЗ!C18+'МСЧ МВД'!C18+ДОКТОР!C18+МАСТЕРСЛУХ!C18+АМЕЛИЯ!C18+'ОФТАЛЬМО-РЕГИОН'!C18+'МЕД-ЛАЙН'!C18+ЦСМ!C18</f>
        <v>1538</v>
      </c>
      <c r="E24" s="8">
        <f>'Альменевская ЦРБ'!D18+'Белозерская ЦРБ'!D18+'Варгашинская ЦРБ'!D18+'Глядянская ЦРБ'!D18+'Далматовская ЦРБ'!D18+'Звериноголовская ЦРБ'!D18+'Каргапольская ЦРБ'!D18+'Катайская ЦРБ'!D18+'Кетовская ЦРБ'!D18+'Куртамышская ЦРБ'!D18+'Лебяжьевская ЦРБ'!D18+'Макушинская ЦРБ'!D18+'Мишкинская ЦРБ'!D18+'Мокроусовская ЦРБ'!D18+'Петуховская ЦРБ'!D18+'Половинская ЦРБ'!D18+'Сафакулевская ЦРБ'!D18+' Целинная ЦРБ'!D18+'Частоозерская ЦРБ'!D18+'Шатровская ЦРБ'!D18+'Шумихинская ЦРБ'!D18+'Щучанская ЦРБ'!D18+'Юргамышская ЦРБ'!D18+'Шадринская ЦРБ'!D18+КОКБ!D18+'КОДКБ им. Кр.Креста'!D18+КОКД!D18+КООД!D18+КОСИБ!D18+КОГВВ!D18+КОКВД!D18+КОВФД!D18+КОПЦ!D18+КБ2!D18+КП1!D18+КП2!D18+'Курганская детская поликлиника'!D18+'Курганская  стом. поликлиника'!D18+'Курганская дет.стом.поликл.'!D18+КБСМП!D18+'Шадринская детская больн.'!D18+'Шадринская поликлиника'!D18+ШБСМП!D18+ЛОРИМЕД!D18+'РНЦ ВТО'!D18+'ЧУЗ "РЖД-Медицина"'!D18+КМЗ!D18+'МСЧ МВД'!D18+ДОКТОР!D18+МАСТЕРСЛУХ!D18+АМЕЛИЯ!D18+'ОФТАЛЬМО-РЕГИОН'!D18+'МЕД-ЛАЙН'!D18+ЦСМ!D18</f>
        <v>0</v>
      </c>
      <c r="F24" s="8">
        <f t="shared" si="0"/>
        <v>1538</v>
      </c>
    </row>
    <row r="25" spans="1:6" ht="12.75" customHeight="1" x14ac:dyDescent="0.25">
      <c r="A25" s="1">
        <v>15</v>
      </c>
      <c r="B25" s="31"/>
      <c r="C25" s="10" t="s">
        <v>9</v>
      </c>
      <c r="D25" s="8">
        <f>'Альменевская ЦРБ'!C19+'Белозерская ЦРБ'!C19+'Варгашинская ЦРБ'!C19+'Глядянская ЦРБ'!C19+'Далматовская ЦРБ'!C19+'Звериноголовская ЦРБ'!C19+'Каргапольская ЦРБ'!C19+'Катайская ЦРБ'!C19+'Кетовская ЦРБ'!C19+'Куртамышская ЦРБ'!C19+'Лебяжьевская ЦРБ'!C19+'Макушинская ЦРБ'!C19+'Мишкинская ЦРБ'!C19+'Мокроусовская ЦРБ'!C19+'Петуховская ЦРБ'!C19+'Половинская ЦРБ'!C19+'Сафакулевская ЦРБ'!C19+' Целинная ЦРБ'!C19+'Частоозерская ЦРБ'!C19+'Шатровская ЦРБ'!C19+'Шумихинская ЦРБ'!C19+'Щучанская ЦРБ'!C19+'Юргамышская ЦРБ'!C19+'Шадринская ЦРБ'!C19+КОКБ!C19+'КОДКБ им. Кр.Креста'!C19+КОКД!C19+КООД!C19+КОСИБ!C19+КОГВВ!C19+КОКВД!C19+КОВФД!C19+КОПЦ!C19+КБ2!C19+КП1!C19+КП2!C19+'Курганская детская поликлиника'!C19+'Курганская  стом. поликлиника'!C19+'Курганская дет.стом.поликл.'!C19+КБСМП!C19+'Шадринская детская больн.'!C19+'Шадринская поликлиника'!C19+ШБСМП!C19+ЛОРИМЕД!C19+'РНЦ ВТО'!C19+'ЧУЗ "РЖД-Медицина"'!C19+КМЗ!C19+'МСЧ МВД'!C19+ДОКТОР!C19+МАСТЕРСЛУХ!C19+АМЕЛИЯ!C19+'ОФТАЛЬМО-РЕГИОН'!C19+'МЕД-ЛАЙН'!C19+ЦСМ!C19</f>
        <v>0</v>
      </c>
      <c r="E25" s="8">
        <f>'Альменевская ЦРБ'!D19+'Белозерская ЦРБ'!D19+'Варгашинская ЦРБ'!D19+'Глядянская ЦРБ'!D19+'Далматовская ЦРБ'!D19+'Звериноголовская ЦРБ'!D19+'Каргапольская ЦРБ'!D19+'Катайская ЦРБ'!D19+'Кетовская ЦРБ'!D19+'Куртамышская ЦРБ'!D19+'Лебяжьевская ЦРБ'!D19+'Макушинская ЦРБ'!D19+'Мишкинская ЦРБ'!D19+'Мокроусовская ЦРБ'!D19+'Петуховская ЦРБ'!D19+'Половинская ЦРБ'!D19+'Сафакулевская ЦРБ'!D19+' Целинная ЦРБ'!D19+'Частоозерская ЦРБ'!D19+'Шатровская ЦРБ'!D19+'Шумихинская ЦРБ'!D19+'Щучанская ЦРБ'!D19+'Юргамышская ЦРБ'!D19+'Шадринская ЦРБ'!D19+КОКБ!D19+'КОДКБ им. Кр.Креста'!D19+КОКД!D19+КООД!D19+КОСИБ!D19+КОГВВ!D19+КОКВД!D19+КОВФД!D19+КОПЦ!D19+КБ2!D19+КП1!D19+КП2!D19+'Курганская детская поликлиника'!D19+'Курганская  стом. поликлиника'!D19+'Курганская дет.стом.поликл.'!D19+КБСМП!D19+'Шадринская детская больн.'!D19+'Шадринская поликлиника'!D19+ШБСМП!D19+ЛОРИМЕД!D19+'РНЦ ВТО'!D19+'ЧУЗ "РЖД-Медицина"'!D19+КМЗ!D19+'МСЧ МВД'!D19+ДОКТОР!D19+МАСТЕРСЛУХ!D19+АМЕЛИЯ!D19+'ОФТАЛЬМО-РЕГИОН'!D19+'МЕД-ЛАЙН'!D19+ЦСМ!D19</f>
        <v>0</v>
      </c>
      <c r="F25" s="8">
        <f t="shared" si="0"/>
        <v>0</v>
      </c>
    </row>
    <row r="26" spans="1:6" ht="12.75" customHeight="1" x14ac:dyDescent="0.25">
      <c r="A26" s="1">
        <v>16</v>
      </c>
      <c r="B26" s="31" t="s">
        <v>14</v>
      </c>
      <c r="C26" s="10" t="s">
        <v>7</v>
      </c>
      <c r="D26" s="8">
        <f>'Альменевская ЦРБ'!C20+'Белозерская ЦРБ'!C20+'Варгашинская ЦРБ'!C20+'Глядянская ЦРБ'!C20+'Далматовская ЦРБ'!C20+'Звериноголовская ЦРБ'!C20+'Каргапольская ЦРБ'!C20+'Катайская ЦРБ'!C20+'Кетовская ЦРБ'!C20+'Куртамышская ЦРБ'!C20+'Лебяжьевская ЦРБ'!C20+'Макушинская ЦРБ'!C20+'Мишкинская ЦРБ'!C20+'Мокроусовская ЦРБ'!C20+'Петуховская ЦРБ'!C20+'Половинская ЦРБ'!C20+'Сафакулевская ЦРБ'!C20+' Целинная ЦРБ'!C20+'Частоозерская ЦРБ'!C20+'Шатровская ЦРБ'!C20+'Шумихинская ЦРБ'!C20+'Щучанская ЦРБ'!C20+'Юргамышская ЦРБ'!C20+'Шадринская ЦРБ'!C20+КОКБ!C20+'КОДКБ им. Кр.Креста'!C20+КОКД!C20+КООД!C20+КОСИБ!C20+КОГВВ!C20+КОКВД!C20+КОВФД!C20+КОПЦ!C20+КБ2!C20+КП1!C20+КП2!C20+'Курганская детская поликлиника'!C20+'Курганская  стом. поликлиника'!C20+'Курганская дет.стом.поликл.'!C20+КБСМП!C20+'Шадринская детская больн.'!C20+'Шадринская поликлиника'!C20+ШБСМП!C20+ЛОРИМЕД!C20+'РНЦ ВТО'!C20+'ЧУЗ "РЖД-Медицина"'!C20+КМЗ!C20+'МСЧ МВД'!C20+ДОКТОР!C20+МАСТЕРСЛУХ!C20+АМЕЛИЯ!C20+'ОФТАЛЬМО-РЕГИОН'!C20+'МЕД-ЛАЙН'!C20+ЦСМ!C20</f>
        <v>29737</v>
      </c>
      <c r="E26" s="8">
        <f>'Альменевская ЦРБ'!D20+'Белозерская ЦРБ'!D20+'Варгашинская ЦРБ'!D20+'Глядянская ЦРБ'!D20+'Далматовская ЦРБ'!D20+'Звериноголовская ЦРБ'!D20+'Каргапольская ЦРБ'!D20+'Катайская ЦРБ'!D20+'Кетовская ЦРБ'!D20+'Куртамышская ЦРБ'!D20+'Лебяжьевская ЦРБ'!D20+'Макушинская ЦРБ'!D20+'Мишкинская ЦРБ'!D20+'Мокроусовская ЦРБ'!D20+'Петуховская ЦРБ'!D20+'Половинская ЦРБ'!D20+'Сафакулевская ЦРБ'!D20+' Целинная ЦРБ'!D20+'Частоозерская ЦРБ'!D20+'Шатровская ЦРБ'!D20+'Шумихинская ЦРБ'!D20+'Щучанская ЦРБ'!D20+'Юргамышская ЦРБ'!D20+'Шадринская ЦРБ'!D20+КОКБ!D20+'КОДКБ им. Кр.Креста'!D20+КОКД!D20+КООД!D20+КОСИБ!D20+КОГВВ!D20+КОКВД!D20+КОВФД!D20+КОПЦ!D20+КБ2!D20+КП1!D20+КП2!D20+'Курганская детская поликлиника'!D20+'Курганская  стом. поликлиника'!D20+'Курганская дет.стом.поликл.'!D20+КБСМП!D20+'Шадринская детская больн.'!D20+'Шадринская поликлиника'!D20+ШБСМП!D20+ЛОРИМЕД!D20+'РНЦ ВТО'!D20+'ЧУЗ "РЖД-Медицина"'!D20+КМЗ!D20+'МСЧ МВД'!D20+ДОКТОР!D20+МАСТЕРСЛУХ!D20+АМЕЛИЯ!D20+'ОФТАЛЬМО-РЕГИОН'!D20+'МЕД-ЛАЙН'!D20+ЦСМ!D20</f>
        <v>18309</v>
      </c>
      <c r="F26" s="8">
        <f t="shared" si="0"/>
        <v>48046</v>
      </c>
    </row>
    <row r="27" spans="1:6" ht="12.75" customHeight="1" x14ac:dyDescent="0.25">
      <c r="A27" s="1">
        <v>17</v>
      </c>
      <c r="B27" s="31"/>
      <c r="C27" s="10" t="s">
        <v>56</v>
      </c>
      <c r="D27" s="8">
        <f>'Альменевская ЦРБ'!C21+'Белозерская ЦРБ'!C21+'Варгашинская ЦРБ'!C21+'Глядянская ЦРБ'!C21+'Далматовская ЦРБ'!C21+'Звериноголовская ЦРБ'!C21+'Каргапольская ЦРБ'!C21+'Катайская ЦРБ'!C21+'Кетовская ЦРБ'!C21+'Куртамышская ЦРБ'!C21+'Лебяжьевская ЦРБ'!C21+'Макушинская ЦРБ'!C21+'Мишкинская ЦРБ'!C21+'Мокроусовская ЦРБ'!C21+'Петуховская ЦРБ'!C21+'Половинская ЦРБ'!C21+'Сафакулевская ЦРБ'!C21+' Целинная ЦРБ'!C21+'Частоозерская ЦРБ'!C21+'Шатровская ЦРБ'!C21+'Шумихинская ЦРБ'!C21+'Щучанская ЦРБ'!C21+'Юргамышская ЦРБ'!C21+'Шадринская ЦРБ'!C21+КОКБ!C21+'КОДКБ им. Кр.Креста'!C21+КОКД!C21+КООД!C21+КОСИБ!C21+КОГВВ!C21+КОКВД!C21+КОВФД!C21+КОПЦ!C21+КБ2!C21+КП1!C21+КП2!C21+'Курганская детская поликлиника'!C21+'Курганская  стом. поликлиника'!C21+'Курганская дет.стом.поликл.'!C21+КБСМП!C21+'Шадринская детская больн.'!C21+'Шадринская поликлиника'!C21+ШБСМП!C21+ЛОРИМЕД!C21+'РНЦ ВТО'!C21+'ЧУЗ "РЖД-Медицина"'!C21+КМЗ!C21+'МСЧ МВД'!C21+ДОКТОР!C21+МАСТЕРСЛУХ!C21+АМЕЛИЯ!C21+'ОФТАЛЬМО-РЕГИОН'!C21+'МЕД-ЛАЙН'!C21+ЦСМ!C21</f>
        <v>9890</v>
      </c>
      <c r="E27" s="8">
        <f>'Альменевская ЦРБ'!D21+'Белозерская ЦРБ'!D21+'Варгашинская ЦРБ'!D21+'Глядянская ЦРБ'!D21+'Далматовская ЦРБ'!D21+'Звериноголовская ЦРБ'!D21+'Каргапольская ЦРБ'!D21+'Катайская ЦРБ'!D21+'Кетовская ЦРБ'!D21+'Куртамышская ЦРБ'!D21+'Лебяжьевская ЦРБ'!D21+'Макушинская ЦРБ'!D21+'Мишкинская ЦРБ'!D21+'Мокроусовская ЦРБ'!D21+'Петуховская ЦРБ'!D21+'Половинская ЦРБ'!D21+'Сафакулевская ЦРБ'!D21+' Целинная ЦРБ'!D21+'Частоозерская ЦРБ'!D21+'Шатровская ЦРБ'!D21+'Шумихинская ЦРБ'!D21+'Щучанская ЦРБ'!D21+'Юргамышская ЦРБ'!D21+'Шадринская ЦРБ'!D21+КОКБ!D21+'КОДКБ им. Кр.Креста'!D21+КОКД!D21+КООД!D21+КОСИБ!D21+КОГВВ!D21+КОКВД!D21+КОВФД!D21+КОПЦ!D21+КБ2!D21+КП1!D21+КП2!D21+'Курганская детская поликлиника'!D21+'Курганская  стом. поликлиника'!D21+'Курганская дет.стом.поликл.'!D21+КБСМП!D21+'Шадринская детская больн.'!D21+'Шадринская поликлиника'!D21+ШБСМП!D21+ЛОРИМЕД!D21+'РНЦ ВТО'!D21+'ЧУЗ "РЖД-Медицина"'!D21+КМЗ!D21+'МСЧ МВД'!D21+ДОКТОР!D21+МАСТЕРСЛУХ!D21+АМЕЛИЯ!D21+'ОФТАЛЬМО-РЕГИОН'!D21+'МЕД-ЛАЙН'!D21+ЦСМ!D21</f>
        <v>15941</v>
      </c>
      <c r="F27" s="8">
        <f t="shared" si="0"/>
        <v>25831</v>
      </c>
    </row>
    <row r="28" spans="1:6" ht="12.75" customHeight="1" x14ac:dyDescent="0.25">
      <c r="A28" s="1">
        <v>18</v>
      </c>
      <c r="B28" s="31"/>
      <c r="C28" s="10" t="s">
        <v>9</v>
      </c>
      <c r="D28" s="8">
        <f>'Альменевская ЦРБ'!C22+'Белозерская ЦРБ'!C22+'Варгашинская ЦРБ'!C22+'Глядянская ЦРБ'!C22+'Далматовская ЦРБ'!C22+'Звериноголовская ЦРБ'!C22+'Каргапольская ЦРБ'!C22+'Катайская ЦРБ'!C22+'Кетовская ЦРБ'!C22+'Куртамышская ЦРБ'!C22+'Лебяжьевская ЦРБ'!C22+'Макушинская ЦРБ'!C22+'Мишкинская ЦРБ'!C22+'Мокроусовская ЦРБ'!C22+'Петуховская ЦРБ'!C22+'Половинская ЦРБ'!C22+'Сафакулевская ЦРБ'!C22+' Целинная ЦРБ'!C22+'Частоозерская ЦРБ'!C22+'Шатровская ЦРБ'!C22+'Шумихинская ЦРБ'!C22+'Щучанская ЦРБ'!C22+'Юргамышская ЦРБ'!C22+'Шадринская ЦРБ'!C22+КОКБ!C22+'КОДКБ им. Кр.Креста'!C22+КОКД!C22+КООД!C22+КОСИБ!C22+КОГВВ!C22+КОКВД!C22+КОВФД!C22+КОПЦ!C22+КБ2!C22+КП1!C22+КП2!C22+'Курганская детская поликлиника'!C22+'Курганская  стом. поликлиника'!C22+'Курганская дет.стом.поликл.'!C22+КБСМП!C22+'Шадринская детская больн.'!C22+'Шадринская поликлиника'!C22+ШБСМП!C22+ЛОРИМЕД!C22+'РНЦ ВТО'!C22+'ЧУЗ "РЖД-Медицина"'!C22+КМЗ!C22+'МСЧ МВД'!C22+ДОКТОР!C22+МАСТЕРСЛУХ!C22+АМЕЛИЯ!C22+'ОФТАЛЬМО-РЕГИОН'!C22+'МЕД-ЛАЙН'!C22+ЦСМ!C22</f>
        <v>10</v>
      </c>
      <c r="E28" s="8">
        <f>'Альменевская ЦРБ'!D22+'Белозерская ЦРБ'!D22+'Варгашинская ЦРБ'!D22+'Глядянская ЦРБ'!D22+'Далматовская ЦРБ'!D22+'Звериноголовская ЦРБ'!D22+'Каргапольская ЦРБ'!D22+'Катайская ЦРБ'!D22+'Кетовская ЦРБ'!D22+'Куртамышская ЦРБ'!D22+'Лебяжьевская ЦРБ'!D22+'Макушинская ЦРБ'!D22+'Мишкинская ЦРБ'!D22+'Мокроусовская ЦРБ'!D22+'Петуховская ЦРБ'!D22+'Половинская ЦРБ'!D22+'Сафакулевская ЦРБ'!D22+' Целинная ЦРБ'!D22+'Частоозерская ЦРБ'!D22+'Шатровская ЦРБ'!D22+'Шумихинская ЦРБ'!D22+'Щучанская ЦРБ'!D22+'Юргамышская ЦРБ'!D22+'Шадринская ЦРБ'!D22+КОКБ!D22+'КОДКБ им. Кр.Креста'!D22+КОКД!D22+КООД!D22+КОСИБ!D22+КОГВВ!D22+КОКВД!D22+КОВФД!D22+КОПЦ!D22+КБ2!D22+КП1!D22+КП2!D22+'Курганская детская поликлиника'!D22+'Курганская  стом. поликлиника'!D22+'Курганская дет.стом.поликл.'!D22+КБСМП!D22+'Шадринская детская больн.'!D22+'Шадринская поликлиника'!D22+ШБСМП!D22+ЛОРИМЕД!D22+'РНЦ ВТО'!D22+'ЧУЗ "РЖД-Медицина"'!D22+КМЗ!D22+'МСЧ МВД'!D22+ДОКТОР!D22+МАСТЕРСЛУХ!D22+АМЕЛИЯ!D22+'ОФТАЛЬМО-РЕГИОН'!D22+'МЕД-ЛАЙН'!D22+ЦСМ!D22</f>
        <v>0</v>
      </c>
      <c r="F28" s="8">
        <f t="shared" si="0"/>
        <v>10</v>
      </c>
    </row>
    <row r="29" spans="1:6" ht="12.75" customHeight="1" x14ac:dyDescent="0.25">
      <c r="A29" s="1">
        <v>19</v>
      </c>
      <c r="B29" s="31" t="s">
        <v>15</v>
      </c>
      <c r="C29" s="10" t="s">
        <v>7</v>
      </c>
      <c r="D29" s="8">
        <f>'Альменевская ЦРБ'!C23+'Белозерская ЦРБ'!C23+'Варгашинская ЦРБ'!C23+'Глядянская ЦРБ'!C23+'Далматовская ЦРБ'!C23+'Звериноголовская ЦРБ'!C23+'Каргапольская ЦРБ'!C23+'Катайская ЦРБ'!C23+'Кетовская ЦРБ'!C23+'Куртамышская ЦРБ'!C23+'Лебяжьевская ЦРБ'!C23+'Макушинская ЦРБ'!C23+'Мишкинская ЦРБ'!C23+'Мокроусовская ЦРБ'!C23+'Петуховская ЦРБ'!C23+'Половинская ЦРБ'!C23+'Сафакулевская ЦРБ'!C23+' Целинная ЦРБ'!C23+'Частоозерская ЦРБ'!C23+'Шатровская ЦРБ'!C23+'Шумихинская ЦРБ'!C23+'Щучанская ЦРБ'!C23+'Юргамышская ЦРБ'!C23+'Шадринская ЦРБ'!C23+КОКБ!C23+'КОДКБ им. Кр.Креста'!C23+КОКД!C23+КООД!C23+КОСИБ!C23+КОГВВ!C23+КОКВД!C23+КОВФД!C23+КОПЦ!C23+КБ2!C23+КП1!C23+КП2!C23+'Курганская детская поликлиника'!C23+'Курганская  стом. поликлиника'!C23+'Курганская дет.стом.поликл.'!C23+КБСМП!C23+'Шадринская детская больн.'!C23+'Шадринская поликлиника'!C23+ШБСМП!C23+ЛОРИМЕД!C23+'РНЦ ВТО'!C23+'ЧУЗ "РЖД-Медицина"'!C23+КМЗ!C23+'МСЧ МВД'!C23+ДОКТОР!C23+МАСТЕРСЛУХ!C23+АМЕЛИЯ!C23+'ОФТАЛЬМО-РЕГИОН'!C23+'МЕД-ЛАЙН'!C23+ЦСМ!C23</f>
        <v>3488</v>
      </c>
      <c r="E29" s="8">
        <f>'Альменевская ЦРБ'!D23+'Белозерская ЦРБ'!D23+'Варгашинская ЦРБ'!D23+'Глядянская ЦРБ'!D23+'Далматовская ЦРБ'!D23+'Звериноголовская ЦРБ'!D23+'Каргапольская ЦРБ'!D23+'Катайская ЦРБ'!D23+'Кетовская ЦРБ'!D23+'Куртамышская ЦРБ'!D23+'Лебяжьевская ЦРБ'!D23+'Макушинская ЦРБ'!D23+'Мишкинская ЦРБ'!D23+'Мокроусовская ЦРБ'!D23+'Петуховская ЦРБ'!D23+'Половинская ЦРБ'!D23+'Сафакулевская ЦРБ'!D23+' Целинная ЦРБ'!D23+'Частоозерская ЦРБ'!D23+'Шатровская ЦРБ'!D23+'Шумихинская ЦРБ'!D23+'Щучанская ЦРБ'!D23+'Юргамышская ЦРБ'!D23+'Шадринская ЦРБ'!D23+КОКБ!D23+'КОДКБ им. Кр.Креста'!D23+КОКД!D23+КООД!D23+КОСИБ!D23+КОГВВ!D23+КОКВД!D23+КОВФД!D23+КОПЦ!D23+КБ2!D23+КП1!D23+КП2!D23+'Курганская детская поликлиника'!D23+'Курганская  стом. поликлиника'!D23+'Курганская дет.стом.поликл.'!D23+КБСМП!D23+'Шадринская детская больн.'!D23+'Шадринская поликлиника'!D23+ШБСМП!D23+ЛОРИМЕД!D23+'РНЦ ВТО'!D23+'ЧУЗ "РЖД-Медицина"'!D23+КМЗ!D23+'МСЧ МВД'!D23+ДОКТОР!D23+МАСТЕРСЛУХ!D23+АМЕЛИЯ!D23+'ОФТАЛЬМО-РЕГИОН'!D23+'МЕД-ЛАЙН'!D23+ЦСМ!D23</f>
        <v>836</v>
      </c>
      <c r="F29" s="8">
        <f t="shared" si="0"/>
        <v>4324</v>
      </c>
    </row>
    <row r="30" spans="1:6" ht="12.75" customHeight="1" x14ac:dyDescent="0.25">
      <c r="A30" s="1">
        <v>20</v>
      </c>
      <c r="B30" s="31"/>
      <c r="C30" s="10" t="s">
        <v>56</v>
      </c>
      <c r="D30" s="8">
        <f>'Альменевская ЦРБ'!C24+'Белозерская ЦРБ'!C24+'Варгашинская ЦРБ'!C24+'Глядянская ЦРБ'!C24+'Далматовская ЦРБ'!C24+'Звериноголовская ЦРБ'!C24+'Каргапольская ЦРБ'!C24+'Катайская ЦРБ'!C24+'Кетовская ЦРБ'!C24+'Куртамышская ЦРБ'!C24+'Лебяжьевская ЦРБ'!C24+'Макушинская ЦРБ'!C24+'Мишкинская ЦРБ'!C24+'Мокроусовская ЦРБ'!C24+'Петуховская ЦРБ'!C24+'Половинская ЦРБ'!C24+'Сафакулевская ЦРБ'!C24+' Целинная ЦРБ'!C24+'Частоозерская ЦРБ'!C24+'Шатровская ЦРБ'!C24+'Шумихинская ЦРБ'!C24+'Щучанская ЦРБ'!C24+'Юргамышская ЦРБ'!C24+'Шадринская ЦРБ'!C24+КОКБ!C24+'КОДКБ им. Кр.Креста'!C24+КОКД!C24+КООД!C24+КОСИБ!C24+КОГВВ!C24+КОКВД!C24+КОВФД!C24+КОПЦ!C24+КБ2!C24+КП1!C24+КП2!C24+'Курганская детская поликлиника'!C24+'Курганская  стом. поликлиника'!C24+'Курганская дет.стом.поликл.'!C24+КБСМП!C24+'Шадринская детская больн.'!C24+'Шадринская поликлиника'!C24+ШБСМП!C24+ЛОРИМЕД!C24+'РНЦ ВТО'!C24+'ЧУЗ "РЖД-Медицина"'!C24+КМЗ!C24+'МСЧ МВД'!C24+ДОКТОР!C24+МАСТЕРСЛУХ!C24+АМЕЛИЯ!C24+'ОФТАЛЬМО-РЕГИОН'!C24+'МЕД-ЛАЙН'!C24+ЦСМ!C24</f>
        <v>8734</v>
      </c>
      <c r="E30" s="8">
        <f>'Альменевская ЦРБ'!D24+'Белозерская ЦРБ'!D24+'Варгашинская ЦРБ'!D24+'Глядянская ЦРБ'!D24+'Далматовская ЦРБ'!D24+'Звериноголовская ЦРБ'!D24+'Каргапольская ЦРБ'!D24+'Катайская ЦРБ'!D24+'Кетовская ЦРБ'!D24+'Куртамышская ЦРБ'!D24+'Лебяжьевская ЦРБ'!D24+'Макушинская ЦРБ'!D24+'Мишкинская ЦРБ'!D24+'Мокроусовская ЦРБ'!D24+'Петуховская ЦРБ'!D24+'Половинская ЦРБ'!D24+'Сафакулевская ЦРБ'!D24+' Целинная ЦРБ'!D24+'Частоозерская ЦРБ'!D24+'Шатровская ЦРБ'!D24+'Шумихинская ЦРБ'!D24+'Щучанская ЦРБ'!D24+'Юргамышская ЦРБ'!D24+'Шадринская ЦРБ'!D24+КОКБ!D24+'КОДКБ им. Кр.Креста'!D24+КОКД!D24+КООД!D24+КОСИБ!D24+КОГВВ!D24+КОКВД!D24+КОВФД!D24+КОПЦ!D24+КБ2!D24+КП1!D24+КП2!D24+'Курганская детская поликлиника'!D24+'Курганская  стом. поликлиника'!D24+'Курганская дет.стом.поликл.'!D24+КБСМП!D24+'Шадринская детская больн.'!D24+'Шадринская поликлиника'!D24+ШБСМП!D24+ЛОРИМЕД!D24+'РНЦ ВТО'!D24+'ЧУЗ "РЖД-Медицина"'!D24+КМЗ!D24+'МСЧ МВД'!D24+ДОКТОР!D24+МАСТЕРСЛУХ!D24+АМЕЛИЯ!D24+'ОФТАЛЬМО-РЕГИОН'!D24+'МЕД-ЛАЙН'!D24+ЦСМ!D24</f>
        <v>2787</v>
      </c>
      <c r="F30" s="8">
        <f t="shared" si="0"/>
        <v>11521</v>
      </c>
    </row>
    <row r="31" spans="1:6" ht="12.75" customHeight="1" x14ac:dyDescent="0.25">
      <c r="A31" s="1">
        <v>21</v>
      </c>
      <c r="B31" s="31"/>
      <c r="C31" s="10" t="s">
        <v>9</v>
      </c>
      <c r="D31" s="8">
        <f>'Альменевская ЦРБ'!C25+'Белозерская ЦРБ'!C25+'Варгашинская ЦРБ'!C25+'Глядянская ЦРБ'!C25+'Далматовская ЦРБ'!C25+'Звериноголовская ЦРБ'!C25+'Каргапольская ЦРБ'!C25+'Катайская ЦРБ'!C25+'Кетовская ЦРБ'!C25+'Куртамышская ЦРБ'!C25+'Лебяжьевская ЦРБ'!C25+'Макушинская ЦРБ'!C25+'Мишкинская ЦРБ'!C25+'Мокроусовская ЦРБ'!C25+'Петуховская ЦРБ'!C25+'Половинская ЦРБ'!C25+'Сафакулевская ЦРБ'!C25+' Целинная ЦРБ'!C25+'Частоозерская ЦРБ'!C25+'Шатровская ЦРБ'!C25+'Шумихинская ЦРБ'!C25+'Щучанская ЦРБ'!C25+'Юргамышская ЦРБ'!C25+'Шадринская ЦРБ'!C25+КОКБ!C25+'КОДКБ им. Кр.Креста'!C25+КОКД!C25+КООД!C25+КОСИБ!C25+КОГВВ!C25+КОКВД!C25+КОВФД!C25+КОПЦ!C25+КБ2!C25+КП1!C25+КП2!C25+'Курганская детская поликлиника'!C25+'Курганская  стом. поликлиника'!C25+'Курганская дет.стом.поликл.'!C25+КБСМП!C25+'Шадринская детская больн.'!C25+'Шадринская поликлиника'!C25+ШБСМП!C25+ЛОРИМЕД!C25+'РНЦ ВТО'!C25+'ЧУЗ "РЖД-Медицина"'!C25+КМЗ!C25+'МСЧ МВД'!C25+ДОКТОР!C25+МАСТЕРСЛУХ!C25+АМЕЛИЯ!C25+'ОФТАЛЬМО-РЕГИОН'!C25+'МЕД-ЛАЙН'!C25+ЦСМ!C25</f>
        <v>1627</v>
      </c>
      <c r="E31" s="8">
        <f>'Альменевская ЦРБ'!D25+'Белозерская ЦРБ'!D25+'Варгашинская ЦРБ'!D25+'Глядянская ЦРБ'!D25+'Далматовская ЦРБ'!D25+'Звериноголовская ЦРБ'!D25+'Каргапольская ЦРБ'!D25+'Катайская ЦРБ'!D25+'Кетовская ЦРБ'!D25+'Куртамышская ЦРБ'!D25+'Лебяжьевская ЦРБ'!D25+'Макушинская ЦРБ'!D25+'Мишкинская ЦРБ'!D25+'Мокроусовская ЦРБ'!D25+'Петуховская ЦРБ'!D25+'Половинская ЦРБ'!D25+'Сафакулевская ЦРБ'!D25+' Целинная ЦРБ'!D25+'Частоозерская ЦРБ'!D25+'Шатровская ЦРБ'!D25+'Шумихинская ЦРБ'!D25+'Щучанская ЦРБ'!D25+'Юргамышская ЦРБ'!D25+'Шадринская ЦРБ'!D25+КОКБ!D25+'КОДКБ им. Кр.Креста'!D25+КОКД!D25+КООД!D25+КОСИБ!D25+КОГВВ!D25+КОКВД!D25+КОВФД!D25+КОПЦ!D25+КБ2!D25+КП1!D25+КП2!D25+'Курганская детская поликлиника'!D25+'Курганская  стом. поликлиника'!D25+'Курганская дет.стом.поликл.'!D25+КБСМП!D25+'Шадринская детская больн.'!D25+'Шадринская поликлиника'!D25+ШБСМП!D25+ЛОРИМЕД!D25+'РНЦ ВТО'!D25+'ЧУЗ "РЖД-Медицина"'!D25+КМЗ!D25+'МСЧ МВД'!D25+ДОКТОР!D25+МАСТЕРСЛУХ!D25+АМЕЛИЯ!D25+'ОФТАЛЬМО-РЕГИОН'!D25+'МЕД-ЛАЙН'!D25+ЦСМ!D25</f>
        <v>1141</v>
      </c>
      <c r="F31" s="8">
        <f t="shared" si="0"/>
        <v>2768</v>
      </c>
    </row>
    <row r="32" spans="1:6" ht="12.75" customHeight="1" x14ac:dyDescent="0.25">
      <c r="A32" s="1">
        <v>22</v>
      </c>
      <c r="B32" s="31" t="s">
        <v>16</v>
      </c>
      <c r="C32" s="10" t="s">
        <v>7</v>
      </c>
      <c r="D32" s="8">
        <f>'Альменевская ЦРБ'!C26+'Белозерская ЦРБ'!C26+'Варгашинская ЦРБ'!C26+'Глядянская ЦРБ'!C26+'Далматовская ЦРБ'!C26+'Звериноголовская ЦРБ'!C26+'Каргапольская ЦРБ'!C26+'Катайская ЦРБ'!C26+'Кетовская ЦРБ'!C26+'Куртамышская ЦРБ'!C26+'Лебяжьевская ЦРБ'!C26+'Макушинская ЦРБ'!C26+'Мишкинская ЦРБ'!C26+'Мокроусовская ЦРБ'!C26+'Петуховская ЦРБ'!C26+'Половинская ЦРБ'!C26+'Сафакулевская ЦРБ'!C26+' Целинная ЦРБ'!C26+'Частоозерская ЦРБ'!C26+'Шатровская ЦРБ'!C26+'Шумихинская ЦРБ'!C26+'Щучанская ЦРБ'!C26+'Юргамышская ЦРБ'!C26+'Шадринская ЦРБ'!C26+КОКБ!C26+'КОДКБ им. Кр.Креста'!C26+КОКД!C26+КООД!C26+КОСИБ!C26+КОГВВ!C26+КОКВД!C26+КОВФД!C26+КОПЦ!C26+КБ2!C26+КП1!C26+КП2!C26+'Курганская детская поликлиника'!C26+'Курганская  стом. поликлиника'!C26+'Курганская дет.стом.поликл.'!C26+КБСМП!C26+'Шадринская детская больн.'!C26+'Шадринская поликлиника'!C26+ШБСМП!C26+ЛОРИМЕД!C26+'РНЦ ВТО'!C26+'ЧУЗ "РЖД-Медицина"'!C26+КМЗ!C26+'МСЧ МВД'!C26+ДОКТОР!C26+МАСТЕРСЛУХ!C26+АМЕЛИЯ!C26+'ОФТАЛЬМО-РЕГИОН'!C26+'МЕД-ЛАЙН'!C26+ЦСМ!C26</f>
        <v>29344</v>
      </c>
      <c r="E32" s="8">
        <f>'Альменевская ЦРБ'!D26+'Белозерская ЦРБ'!D26+'Варгашинская ЦРБ'!D26+'Глядянская ЦРБ'!D26+'Далматовская ЦРБ'!D26+'Звериноголовская ЦРБ'!D26+'Каргапольская ЦРБ'!D26+'Катайская ЦРБ'!D26+'Кетовская ЦРБ'!D26+'Куртамышская ЦРБ'!D26+'Лебяжьевская ЦРБ'!D26+'Макушинская ЦРБ'!D26+'Мишкинская ЦРБ'!D26+'Мокроусовская ЦРБ'!D26+'Петуховская ЦРБ'!D26+'Половинская ЦРБ'!D26+'Сафакулевская ЦРБ'!D26+' Целинная ЦРБ'!D26+'Частоозерская ЦРБ'!D26+'Шатровская ЦРБ'!D26+'Шумихинская ЦРБ'!D26+'Щучанская ЦРБ'!D26+'Юргамышская ЦРБ'!D26+'Шадринская ЦРБ'!D26+КОКБ!D26+'КОДКБ им. Кр.Креста'!D26+КОКД!D26+КООД!D26+КОСИБ!D26+КОГВВ!D26+КОКВД!D26+КОВФД!D26+КОПЦ!D26+КБ2!D26+КП1!D26+КП2!D26+'Курганская детская поликлиника'!D26+'Курганская  стом. поликлиника'!D26+'Курганская дет.стом.поликл.'!D26+КБСМП!D26+'Шадринская детская больн.'!D26+'Шадринская поликлиника'!D26+ШБСМП!D26+ЛОРИМЕД!D26+'РНЦ ВТО'!D26+'ЧУЗ "РЖД-Медицина"'!D26+КМЗ!D26+'МСЧ МВД'!D26+ДОКТОР!D26+МАСТЕРСЛУХ!D26+АМЕЛИЯ!D26+'ОФТАЛЬМО-РЕГИОН'!D26+'МЕД-ЛАЙН'!D26+ЦСМ!D26</f>
        <v>1892</v>
      </c>
      <c r="F32" s="8">
        <f t="shared" si="0"/>
        <v>31236</v>
      </c>
    </row>
    <row r="33" spans="1:6" ht="12.75" customHeight="1" x14ac:dyDescent="0.25">
      <c r="A33" s="1">
        <v>23</v>
      </c>
      <c r="B33" s="31"/>
      <c r="C33" s="10" t="s">
        <v>56</v>
      </c>
      <c r="D33" s="8">
        <f>'Альменевская ЦРБ'!C27+'Белозерская ЦРБ'!C27+'Варгашинская ЦРБ'!C27+'Глядянская ЦРБ'!C27+'Далматовская ЦРБ'!C27+'Звериноголовская ЦРБ'!C27+'Каргапольская ЦРБ'!C27+'Катайская ЦРБ'!C27+'Кетовская ЦРБ'!C27+'Куртамышская ЦРБ'!C27+'Лебяжьевская ЦРБ'!C27+'Макушинская ЦРБ'!C27+'Мишкинская ЦРБ'!C27+'Мокроусовская ЦРБ'!C27+'Петуховская ЦРБ'!C27+'Половинская ЦРБ'!C27+'Сафакулевская ЦРБ'!C27+' Целинная ЦРБ'!C27+'Частоозерская ЦРБ'!C27+'Шатровская ЦРБ'!C27+'Шумихинская ЦРБ'!C27+'Щучанская ЦРБ'!C27+'Юргамышская ЦРБ'!C27+'Шадринская ЦРБ'!C27+КОКБ!C27+'КОДКБ им. Кр.Креста'!C27+КОКД!C27+КООД!C27+КОСИБ!C27+КОГВВ!C27+КОКВД!C27+КОВФД!C27+КОПЦ!C27+КБ2!C27+КП1!C27+КП2!C27+'Курганская детская поликлиника'!C27+'Курганская  стом. поликлиника'!C27+'Курганская дет.стом.поликл.'!C27+КБСМП!C27+'Шадринская детская больн.'!C27+'Шадринская поликлиника'!C27+ШБСМП!C27+ЛОРИМЕД!C27+'РНЦ ВТО'!C27+'ЧУЗ "РЖД-Медицина"'!C27+КМЗ!C27+'МСЧ МВД'!C27+ДОКТОР!C27+МАСТЕРСЛУХ!C27+АМЕЛИЯ!C27+'ОФТАЛЬМО-РЕГИОН'!C27+'МЕД-ЛАЙН'!C27+ЦСМ!C27</f>
        <v>33366</v>
      </c>
      <c r="E33" s="8">
        <f>'Альменевская ЦРБ'!D27+'Белозерская ЦРБ'!D27+'Варгашинская ЦРБ'!D27+'Глядянская ЦРБ'!D27+'Далматовская ЦРБ'!D27+'Звериноголовская ЦРБ'!D27+'Каргапольская ЦРБ'!D27+'Катайская ЦРБ'!D27+'Кетовская ЦРБ'!D27+'Куртамышская ЦРБ'!D27+'Лебяжьевская ЦРБ'!D27+'Макушинская ЦРБ'!D27+'Мишкинская ЦРБ'!D27+'Мокроусовская ЦРБ'!D27+'Петуховская ЦРБ'!D27+'Половинская ЦРБ'!D27+'Сафакулевская ЦРБ'!D27+' Целинная ЦРБ'!D27+'Частоозерская ЦРБ'!D27+'Шатровская ЦРБ'!D27+'Шумихинская ЦРБ'!D27+'Щучанская ЦРБ'!D27+'Юргамышская ЦРБ'!D27+'Шадринская ЦРБ'!D27+КОКБ!D27+'КОДКБ им. Кр.Креста'!D27+КОКД!D27+КООД!D27+КОСИБ!D27+КОГВВ!D27+КОКВД!D27+КОВФД!D27+КОПЦ!D27+КБ2!D27+КП1!D27+КП2!D27+'Курганская детская поликлиника'!D27+'Курганская  стом. поликлиника'!D27+'Курганская дет.стом.поликл.'!D27+КБСМП!D27+'Шадринская детская больн.'!D27+'Шадринская поликлиника'!D27+ШБСМП!D27+ЛОРИМЕД!D27+'РНЦ ВТО'!D27+'ЧУЗ "РЖД-Медицина"'!D27+КМЗ!D27+'МСЧ МВД'!D27+ДОКТОР!D27+МАСТЕРСЛУХ!D27+АМЕЛИЯ!D27+'ОФТАЛЬМО-РЕГИОН'!D27+'МЕД-ЛАЙН'!D27+ЦСМ!D27</f>
        <v>3828</v>
      </c>
      <c r="F33" s="8">
        <f t="shared" si="0"/>
        <v>37194</v>
      </c>
    </row>
    <row r="34" spans="1:6" ht="12.75" customHeight="1" x14ac:dyDescent="0.25">
      <c r="A34" s="1">
        <v>24</v>
      </c>
      <c r="B34" s="31"/>
      <c r="C34" s="10" t="s">
        <v>9</v>
      </c>
      <c r="D34" s="8">
        <f>'Альменевская ЦРБ'!C28+'Белозерская ЦРБ'!C28+'Варгашинская ЦРБ'!C28+'Глядянская ЦРБ'!C28+'Далматовская ЦРБ'!C28+'Звериноголовская ЦРБ'!C28+'Каргапольская ЦРБ'!C28+'Катайская ЦРБ'!C28+'Кетовская ЦРБ'!C28+'Куртамышская ЦРБ'!C28+'Лебяжьевская ЦРБ'!C28+'Макушинская ЦРБ'!C28+'Мишкинская ЦРБ'!C28+'Мокроусовская ЦРБ'!C28+'Петуховская ЦРБ'!C28+'Половинская ЦРБ'!C28+'Сафакулевская ЦРБ'!C28+' Целинная ЦРБ'!C28+'Частоозерская ЦРБ'!C28+'Шатровская ЦРБ'!C28+'Шумихинская ЦРБ'!C28+'Щучанская ЦРБ'!C28+'Юргамышская ЦРБ'!C28+'Шадринская ЦРБ'!C28+КОКБ!C28+'КОДКБ им. Кр.Креста'!C28+КОКД!C28+КООД!C28+КОСИБ!C28+КОГВВ!C28+КОКВД!C28+КОВФД!C28+КОПЦ!C28+КБ2!C28+КП1!C28+КП2!C28+'Курганская детская поликлиника'!C28+'Курганская  стом. поликлиника'!C28+'Курганская дет.стом.поликл.'!C28+КБСМП!C28+'Шадринская детская больн.'!C28+'Шадринская поликлиника'!C28+ШБСМП!C28+ЛОРИМЕД!C28+'РНЦ ВТО'!C28+'ЧУЗ "РЖД-Медицина"'!C28+КМЗ!C28+'МСЧ МВД'!C28+ДОКТОР!C28+МАСТЕРСЛУХ!C28+АМЕЛИЯ!C28+'ОФТАЛЬМО-РЕГИОН'!C28+'МЕД-ЛАЙН'!C28+ЦСМ!C28</f>
        <v>960</v>
      </c>
      <c r="E34" s="8">
        <f>'Альменевская ЦРБ'!D28+'Белозерская ЦРБ'!D28+'Варгашинская ЦРБ'!D28+'Глядянская ЦРБ'!D28+'Далматовская ЦРБ'!D28+'Звериноголовская ЦРБ'!D28+'Каргапольская ЦРБ'!D28+'Катайская ЦРБ'!D28+'Кетовская ЦРБ'!D28+'Куртамышская ЦРБ'!D28+'Лебяжьевская ЦРБ'!D28+'Макушинская ЦРБ'!D28+'Мишкинская ЦРБ'!D28+'Мокроусовская ЦРБ'!D28+'Петуховская ЦРБ'!D28+'Половинская ЦРБ'!D28+'Сафакулевская ЦРБ'!D28+' Целинная ЦРБ'!D28+'Частоозерская ЦРБ'!D28+'Шатровская ЦРБ'!D28+'Шумихинская ЦРБ'!D28+'Щучанская ЦРБ'!D28+'Юргамышская ЦРБ'!D28+'Шадринская ЦРБ'!D28+КОКБ!D28+'КОДКБ им. Кр.Креста'!D28+КОКД!D28+КООД!D28+КОСИБ!D28+КОГВВ!D28+КОКВД!D28+КОВФД!D28+КОПЦ!D28+КБ2!D28+КП1!D28+КП2!D28+'Курганская детская поликлиника'!D28+'Курганская  стом. поликлиника'!D28+'Курганская дет.стом.поликл.'!D28+КБСМП!D28+'Шадринская детская больн.'!D28+'Шадринская поликлиника'!D28+ШБСМП!D28+ЛОРИМЕД!D28+'РНЦ ВТО'!D28+'ЧУЗ "РЖД-Медицина"'!D28+КМЗ!D28+'МСЧ МВД'!D28+ДОКТОР!D28+МАСТЕРСЛУХ!D28+АМЕЛИЯ!D28+'ОФТАЛЬМО-РЕГИОН'!D28+'МЕД-ЛАЙН'!D28+ЦСМ!D28</f>
        <v>0</v>
      </c>
      <c r="F34" s="8">
        <f t="shared" si="0"/>
        <v>960</v>
      </c>
    </row>
    <row r="35" spans="1:6" ht="12.75" customHeight="1" x14ac:dyDescent="0.25">
      <c r="A35" s="1">
        <v>25</v>
      </c>
      <c r="B35" s="31" t="s">
        <v>17</v>
      </c>
      <c r="C35" s="10" t="s">
        <v>7</v>
      </c>
      <c r="D35" s="8">
        <f>'Альменевская ЦРБ'!C29+'Белозерская ЦРБ'!C29+'Варгашинская ЦРБ'!C29+'Глядянская ЦРБ'!C29+'Далматовская ЦРБ'!C29+'Звериноголовская ЦРБ'!C29+'Каргапольская ЦРБ'!C29+'Катайская ЦРБ'!C29+'Кетовская ЦРБ'!C29+'Куртамышская ЦРБ'!C29+'Лебяжьевская ЦРБ'!C29+'Макушинская ЦРБ'!C29+'Мишкинская ЦРБ'!C29+'Мокроусовская ЦРБ'!C29+'Петуховская ЦРБ'!C29+'Половинская ЦРБ'!C29+'Сафакулевская ЦРБ'!C29+' Целинная ЦРБ'!C29+'Частоозерская ЦРБ'!C29+'Шатровская ЦРБ'!C29+'Шумихинская ЦРБ'!C29+'Щучанская ЦРБ'!C29+'Юргамышская ЦРБ'!C29+'Шадринская ЦРБ'!C29+КОКБ!C29+'КОДКБ им. Кр.Креста'!C29+КОКД!C29+КООД!C29+КОСИБ!C29+КОГВВ!C29+КОКВД!C29+КОВФД!C29+КОПЦ!C29+КБ2!C29+КП1!C29+КП2!C29+'Курганская детская поликлиника'!C29+'Курганская  стом. поликлиника'!C29+'Курганская дет.стом.поликл.'!C29+КБСМП!C29+'Шадринская детская больн.'!C29+'Шадринская поликлиника'!C29+ШБСМП!C29+ЛОРИМЕД!C29+'РНЦ ВТО'!C29+'ЧУЗ "РЖД-Медицина"'!C29+КМЗ!C29+'МСЧ МВД'!C29+ДОКТОР!C29+МАСТЕРСЛУХ!C29+АМЕЛИЯ!C29+'ОФТАЛЬМО-РЕГИОН'!C29+'МЕД-ЛАЙН'!C29+ЦСМ!C29</f>
        <v>2523</v>
      </c>
      <c r="E35" s="8">
        <f>'Альменевская ЦРБ'!D29+'Белозерская ЦРБ'!D29+'Варгашинская ЦРБ'!D29+'Глядянская ЦРБ'!D29+'Далматовская ЦРБ'!D29+'Звериноголовская ЦРБ'!D29+'Каргапольская ЦРБ'!D29+'Катайская ЦРБ'!D29+'Кетовская ЦРБ'!D29+'Куртамышская ЦРБ'!D29+'Лебяжьевская ЦРБ'!D29+'Макушинская ЦРБ'!D29+'Мишкинская ЦРБ'!D29+'Мокроусовская ЦРБ'!D29+'Петуховская ЦРБ'!D29+'Половинская ЦРБ'!D29+'Сафакулевская ЦРБ'!D29+' Целинная ЦРБ'!D29+'Частоозерская ЦРБ'!D29+'Шатровская ЦРБ'!D29+'Шумихинская ЦРБ'!D29+'Щучанская ЦРБ'!D29+'Юргамышская ЦРБ'!D29+'Шадринская ЦРБ'!D29+КОКБ!D29+'КОДКБ им. Кр.Креста'!D29+КОКД!D29+КООД!D29+КОСИБ!D29+КОГВВ!D29+КОКВД!D29+КОВФД!D29+КОПЦ!D29+КБ2!D29+КП1!D29+КП2!D29+'Курганская детская поликлиника'!D29+'Курганская  стом. поликлиника'!D29+'Курганская дет.стом.поликл.'!D29+КБСМП!D29+'Шадринская детская больн.'!D29+'Шадринская поликлиника'!D29+ШБСМП!D29+ЛОРИМЕД!D29+'РНЦ ВТО'!D29+'ЧУЗ "РЖД-Медицина"'!D29+КМЗ!D29+'МСЧ МВД'!D29+ДОКТОР!D29+МАСТЕРСЛУХ!D29+АМЕЛИЯ!D29+'ОФТАЛЬМО-РЕГИОН'!D29+'МЕД-ЛАЙН'!D29+ЦСМ!D29</f>
        <v>0</v>
      </c>
      <c r="F35" s="8">
        <f t="shared" si="0"/>
        <v>2523</v>
      </c>
    </row>
    <row r="36" spans="1:6" ht="12.75" customHeight="1" x14ac:dyDescent="0.25">
      <c r="A36" s="1">
        <v>26</v>
      </c>
      <c r="B36" s="31"/>
      <c r="C36" s="10" t="s">
        <v>56</v>
      </c>
      <c r="D36" s="8">
        <f>'Альменевская ЦРБ'!C30+'Белозерская ЦРБ'!C30+'Варгашинская ЦРБ'!C30+'Глядянская ЦРБ'!C30+'Далматовская ЦРБ'!C30+'Звериноголовская ЦРБ'!C30+'Каргапольская ЦРБ'!C30+'Катайская ЦРБ'!C30+'Кетовская ЦРБ'!C30+'Куртамышская ЦРБ'!C30+'Лебяжьевская ЦРБ'!C30+'Макушинская ЦРБ'!C30+'Мишкинская ЦРБ'!C30+'Мокроусовская ЦРБ'!C30+'Петуховская ЦРБ'!C30+'Половинская ЦРБ'!C30+'Сафакулевская ЦРБ'!C30+' Целинная ЦРБ'!C30+'Частоозерская ЦРБ'!C30+'Шатровская ЦРБ'!C30+'Шумихинская ЦРБ'!C30+'Щучанская ЦРБ'!C30+'Юргамышская ЦРБ'!C30+'Шадринская ЦРБ'!C30+КОКБ!C30+'КОДКБ им. Кр.Креста'!C30+КОКД!C30+КООД!C30+КОСИБ!C30+КОГВВ!C30+КОКВД!C30+КОВФД!C30+КОПЦ!C30+КБ2!C30+КП1!C30+КП2!C30+'Курганская детская поликлиника'!C30+'Курганская  стом. поликлиника'!C30+'Курганская дет.стом.поликл.'!C30+КБСМП!C30+'Шадринская детская больн.'!C30+'Шадринская поликлиника'!C30+ШБСМП!C30+ЛОРИМЕД!C30+'РНЦ ВТО'!C30+'ЧУЗ "РЖД-Медицина"'!C30+КМЗ!C30+'МСЧ МВД'!C30+ДОКТОР!C30+МАСТЕРСЛУХ!C30+АМЕЛИЯ!C30+'ОФТАЛЬМО-РЕГИОН'!C30+'МЕД-ЛАЙН'!C30+ЦСМ!C30</f>
        <v>3918</v>
      </c>
      <c r="E36" s="8">
        <f>'Альменевская ЦРБ'!D30+'Белозерская ЦРБ'!D30+'Варгашинская ЦРБ'!D30+'Глядянская ЦРБ'!D30+'Далматовская ЦРБ'!D30+'Звериноголовская ЦРБ'!D30+'Каргапольская ЦРБ'!D30+'Катайская ЦРБ'!D30+'Кетовская ЦРБ'!D30+'Куртамышская ЦРБ'!D30+'Лебяжьевская ЦРБ'!D30+'Макушинская ЦРБ'!D30+'Мишкинская ЦРБ'!D30+'Мокроусовская ЦРБ'!D30+'Петуховская ЦРБ'!D30+'Половинская ЦРБ'!D30+'Сафакулевская ЦРБ'!D30+' Целинная ЦРБ'!D30+'Частоозерская ЦРБ'!D30+'Шатровская ЦРБ'!D30+'Шумихинская ЦРБ'!D30+'Щучанская ЦРБ'!D30+'Юргамышская ЦРБ'!D30+'Шадринская ЦРБ'!D30+КОКБ!D30+'КОДКБ им. Кр.Креста'!D30+КОКД!D30+КООД!D30+КОСИБ!D30+КОГВВ!D30+КОКВД!D30+КОВФД!D30+КОПЦ!D30+КБ2!D30+КП1!D30+КП2!D30+'Курганская детская поликлиника'!D30+'Курганская  стом. поликлиника'!D30+'Курганская дет.стом.поликл.'!D30+КБСМП!D30+'Шадринская детская больн.'!D30+'Шадринская поликлиника'!D30+ШБСМП!D30+ЛОРИМЕД!D30+'РНЦ ВТО'!D30+'ЧУЗ "РЖД-Медицина"'!D30+КМЗ!D30+'МСЧ МВД'!D30+ДОКТОР!D30+МАСТЕРСЛУХ!D30+АМЕЛИЯ!D30+'ОФТАЛЬМО-РЕГИОН'!D30+'МЕД-ЛАЙН'!D30+ЦСМ!D30</f>
        <v>0</v>
      </c>
      <c r="F36" s="8">
        <f t="shared" si="0"/>
        <v>3918</v>
      </c>
    </row>
    <row r="37" spans="1:6" ht="12.75" customHeight="1" x14ac:dyDescent="0.25">
      <c r="A37" s="1">
        <v>27</v>
      </c>
      <c r="B37" s="31"/>
      <c r="C37" s="10" t="s">
        <v>9</v>
      </c>
      <c r="D37" s="8">
        <f>'Альменевская ЦРБ'!C31+'Белозерская ЦРБ'!C31+'Варгашинская ЦРБ'!C31+'Глядянская ЦРБ'!C31+'Далматовская ЦРБ'!C31+'Звериноголовская ЦРБ'!C31+'Каргапольская ЦРБ'!C31+'Катайская ЦРБ'!C31+'Кетовская ЦРБ'!C31+'Куртамышская ЦРБ'!C31+'Лебяжьевская ЦРБ'!C31+'Макушинская ЦРБ'!C31+'Мишкинская ЦРБ'!C31+'Мокроусовская ЦРБ'!C31+'Петуховская ЦРБ'!C31+'Половинская ЦРБ'!C31+'Сафакулевская ЦРБ'!C31+' Целинная ЦРБ'!C31+'Частоозерская ЦРБ'!C31+'Шатровская ЦРБ'!C31+'Шумихинская ЦРБ'!C31+'Щучанская ЦРБ'!C31+'Юргамышская ЦРБ'!C31+'Шадринская ЦРБ'!C31+КОКБ!C31+'КОДКБ им. Кр.Креста'!C31+КОКД!C31+КООД!C31+КОСИБ!C31+КОГВВ!C31+КОКВД!C31+КОВФД!C31+КОПЦ!C31+КБ2!C31+КП1!C31+КП2!C31+'Курганская детская поликлиника'!C31+'Курганская  стом. поликлиника'!C31+'Курганская дет.стом.поликл.'!C31+КБСМП!C31+'Шадринская детская больн.'!C31+'Шадринская поликлиника'!C31+ШБСМП!C31+ЛОРИМЕД!C31+'РНЦ ВТО'!C31+'ЧУЗ "РЖД-Медицина"'!C31+КМЗ!C31+'МСЧ МВД'!C31+ДОКТОР!C31+МАСТЕРСЛУХ!C31+АМЕЛИЯ!C31+'ОФТАЛЬМО-РЕГИОН'!C31+'МЕД-ЛАЙН'!C31+ЦСМ!C31</f>
        <v>5</v>
      </c>
      <c r="E37" s="8">
        <f>'Альменевская ЦРБ'!D31+'Белозерская ЦРБ'!D31+'Варгашинская ЦРБ'!D31+'Глядянская ЦРБ'!D31+'Далматовская ЦРБ'!D31+'Звериноголовская ЦРБ'!D31+'Каргапольская ЦРБ'!D31+'Катайская ЦРБ'!D31+'Кетовская ЦРБ'!D31+'Куртамышская ЦРБ'!D31+'Лебяжьевская ЦРБ'!D31+'Макушинская ЦРБ'!D31+'Мишкинская ЦРБ'!D31+'Мокроусовская ЦРБ'!D31+'Петуховская ЦРБ'!D31+'Половинская ЦРБ'!D31+'Сафакулевская ЦРБ'!D31+' Целинная ЦРБ'!D31+'Частоозерская ЦРБ'!D31+'Шатровская ЦРБ'!D31+'Шумихинская ЦРБ'!D31+'Щучанская ЦРБ'!D31+'Юргамышская ЦРБ'!D31+'Шадринская ЦРБ'!D31+КОКБ!D31+'КОДКБ им. Кр.Креста'!D31+КОКД!D31+КООД!D31+КОСИБ!D31+КОГВВ!D31+КОКВД!D31+КОВФД!D31+КОПЦ!D31+КБ2!D31+КП1!D31+КП2!D31+'Курганская детская поликлиника'!D31+'Курганская  стом. поликлиника'!D31+'Курганская дет.стом.поликл.'!D31+КБСМП!D31+'Шадринская детская больн.'!D31+'Шадринская поликлиника'!D31+ШБСМП!D31+ЛОРИМЕД!D31+'РНЦ ВТО'!D31+'ЧУЗ "РЖД-Медицина"'!D31+КМЗ!D31+'МСЧ МВД'!D31+ДОКТОР!D31+МАСТЕРСЛУХ!D31+АМЕЛИЯ!D31+'ОФТАЛЬМО-РЕГИОН'!D31+'МЕД-ЛАЙН'!D31+ЦСМ!D31</f>
        <v>0</v>
      </c>
      <c r="F37" s="8">
        <f t="shared" si="0"/>
        <v>5</v>
      </c>
    </row>
    <row r="38" spans="1:6" ht="12.75" customHeight="1" x14ac:dyDescent="0.25">
      <c r="A38" s="1">
        <v>28</v>
      </c>
      <c r="B38" s="31" t="s">
        <v>18</v>
      </c>
      <c r="C38" s="10" t="s">
        <v>7</v>
      </c>
      <c r="D38" s="8">
        <f>'Альменевская ЦРБ'!C32+'Белозерская ЦРБ'!C32+'Варгашинская ЦРБ'!C32+'Глядянская ЦРБ'!C32+'Далматовская ЦРБ'!C32+'Звериноголовская ЦРБ'!C32+'Каргапольская ЦРБ'!C32+'Катайская ЦРБ'!C32+'Кетовская ЦРБ'!C32+'Куртамышская ЦРБ'!C32+'Лебяжьевская ЦРБ'!C32+'Макушинская ЦРБ'!C32+'Мишкинская ЦРБ'!C32+'Мокроусовская ЦРБ'!C32+'Петуховская ЦРБ'!C32+'Половинская ЦРБ'!C32+'Сафакулевская ЦРБ'!C32+' Целинная ЦРБ'!C32+'Частоозерская ЦРБ'!C32+'Шатровская ЦРБ'!C32+'Шумихинская ЦРБ'!C32+'Щучанская ЦРБ'!C32+'Юргамышская ЦРБ'!C32+'Шадринская ЦРБ'!C32+КОКБ!C32+'КОДКБ им. Кр.Креста'!C32+КОКД!C32+КООД!C32+КОСИБ!C32+КОГВВ!C32+КОКВД!C32+КОВФД!C32+КОПЦ!C32+КБ2!C32+КП1!C32+КП2!C32+'Курганская детская поликлиника'!C32+'Курганская  стом. поликлиника'!C32+'Курганская дет.стом.поликл.'!C32+КБСМП!C32+'Шадринская детская больн.'!C32+'Шадринская поликлиника'!C32+ШБСМП!C32+ЛОРИМЕД!C32+'РНЦ ВТО'!C32+'ЧУЗ "РЖД-Медицина"'!C32+КМЗ!C32+'МСЧ МВД'!C32+ДОКТОР!C32+МАСТЕРСЛУХ!C32+АМЕЛИЯ!C32+'ОФТАЛЬМО-РЕГИОН'!C32+'МЕД-ЛАЙН'!C32+ЦСМ!C32</f>
        <v>178</v>
      </c>
      <c r="E38" s="8">
        <f>'Альменевская ЦРБ'!D32+'Белозерская ЦРБ'!D32+'Варгашинская ЦРБ'!D32+'Глядянская ЦРБ'!D32+'Далматовская ЦРБ'!D32+'Звериноголовская ЦРБ'!D32+'Каргапольская ЦРБ'!D32+'Катайская ЦРБ'!D32+'Кетовская ЦРБ'!D32+'Куртамышская ЦРБ'!D32+'Лебяжьевская ЦРБ'!D32+'Макушинская ЦРБ'!D32+'Мишкинская ЦРБ'!D32+'Мокроусовская ЦРБ'!D32+'Петуховская ЦРБ'!D32+'Половинская ЦРБ'!D32+'Сафакулевская ЦРБ'!D32+' Целинная ЦРБ'!D32+'Частоозерская ЦРБ'!D32+'Шатровская ЦРБ'!D32+'Шумихинская ЦРБ'!D32+'Щучанская ЦРБ'!D32+'Юргамышская ЦРБ'!D32+'Шадринская ЦРБ'!D32+КОКБ!D32+'КОДКБ им. Кр.Креста'!D32+КОКД!D32+КООД!D32+КОСИБ!D32+КОГВВ!D32+КОКВД!D32+КОВФД!D32+КОПЦ!D32+КБ2!D32+КП1!D32+КП2!D32+'Курганская детская поликлиника'!D32+'Курганская  стом. поликлиника'!D32+'Курганская дет.стом.поликл.'!D32+КБСМП!D32+'Шадринская детская больн.'!D32+'Шадринская поликлиника'!D32+ШБСМП!D32+ЛОРИМЕД!D32+'РНЦ ВТО'!D32+'ЧУЗ "РЖД-Медицина"'!D32+КМЗ!D32+'МСЧ МВД'!D32+ДОКТОР!D32+МАСТЕРСЛУХ!D32+АМЕЛИЯ!D32+'ОФТАЛЬМО-РЕГИОН'!D32+'МЕД-ЛАЙН'!D32+ЦСМ!D32</f>
        <v>362</v>
      </c>
      <c r="F38" s="8">
        <f t="shared" si="0"/>
        <v>540</v>
      </c>
    </row>
    <row r="39" spans="1:6" ht="12.75" customHeight="1" x14ac:dyDescent="0.25">
      <c r="A39" s="1">
        <v>29</v>
      </c>
      <c r="B39" s="31"/>
      <c r="C39" s="10" t="s">
        <v>56</v>
      </c>
      <c r="D39" s="8">
        <f>'Альменевская ЦРБ'!C33+'Белозерская ЦРБ'!C33+'Варгашинская ЦРБ'!C33+'Глядянская ЦРБ'!C33+'Далматовская ЦРБ'!C33+'Звериноголовская ЦРБ'!C33+'Каргапольская ЦРБ'!C33+'Катайская ЦРБ'!C33+'Кетовская ЦРБ'!C33+'Куртамышская ЦРБ'!C33+'Лебяжьевская ЦРБ'!C33+'Макушинская ЦРБ'!C33+'Мишкинская ЦРБ'!C33+'Мокроусовская ЦРБ'!C33+'Петуховская ЦРБ'!C33+'Половинская ЦРБ'!C33+'Сафакулевская ЦРБ'!C33+' Целинная ЦРБ'!C33+'Частоозерская ЦРБ'!C33+'Шатровская ЦРБ'!C33+'Шумихинская ЦРБ'!C33+'Щучанская ЦРБ'!C33+'Юргамышская ЦРБ'!C33+'Шадринская ЦРБ'!C33+КОКБ!C33+'КОДКБ им. Кр.Креста'!C33+КОКД!C33+КООД!C33+КОСИБ!C33+КОГВВ!C33+КОКВД!C33+КОВФД!C33+КОПЦ!C33+КБ2!C33+КП1!C33+КП2!C33+'Курганская детская поликлиника'!C33+'Курганская  стом. поликлиника'!C33+'Курганская дет.стом.поликл.'!C33+КБСМП!C33+'Шадринская детская больн.'!C33+'Шадринская поликлиника'!C33+ШБСМП!C33+ЛОРИМЕД!C33+'РНЦ ВТО'!C33+'ЧУЗ "РЖД-Медицина"'!C33+КМЗ!C33+'МСЧ МВД'!C33+ДОКТОР!C33+МАСТЕРСЛУХ!C33+АМЕЛИЯ!C33+'ОФТАЛЬМО-РЕГИОН'!C33+'МЕД-ЛАЙН'!C33+ЦСМ!C33</f>
        <v>405</v>
      </c>
      <c r="E39" s="8">
        <f>'Альменевская ЦРБ'!D33+'Белозерская ЦРБ'!D33+'Варгашинская ЦРБ'!D33+'Глядянская ЦРБ'!D33+'Далматовская ЦРБ'!D33+'Звериноголовская ЦРБ'!D33+'Каргапольская ЦРБ'!D33+'Катайская ЦРБ'!D33+'Кетовская ЦРБ'!D33+'Куртамышская ЦРБ'!D33+'Лебяжьевская ЦРБ'!D33+'Макушинская ЦРБ'!D33+'Мишкинская ЦРБ'!D33+'Мокроусовская ЦРБ'!D33+'Петуховская ЦРБ'!D33+'Половинская ЦРБ'!D33+'Сафакулевская ЦРБ'!D33+' Целинная ЦРБ'!D33+'Частоозерская ЦРБ'!D33+'Шатровская ЦРБ'!D33+'Шумихинская ЦРБ'!D33+'Щучанская ЦРБ'!D33+'Юргамышская ЦРБ'!D33+'Шадринская ЦРБ'!D33+КОКБ!D33+'КОДКБ им. Кр.Креста'!D33+КОКД!D33+КООД!D33+КОСИБ!D33+КОГВВ!D33+КОКВД!D33+КОВФД!D33+КОПЦ!D33+КБ2!D33+КП1!D33+КП2!D33+'Курганская детская поликлиника'!D33+'Курганская  стом. поликлиника'!D33+'Курганская дет.стом.поликл.'!D33+КБСМП!D33+'Шадринская детская больн.'!D33+'Шадринская поликлиника'!D33+ШБСМП!D33+ЛОРИМЕД!D33+'РНЦ ВТО'!D33+'ЧУЗ "РЖД-Медицина"'!D33+КМЗ!D33+'МСЧ МВД'!D33+ДОКТОР!D33+МАСТЕРСЛУХ!D33+АМЕЛИЯ!D33+'ОФТАЛЬМО-РЕГИОН'!D33+'МЕД-ЛАЙН'!D33+ЦСМ!D33</f>
        <v>2700</v>
      </c>
      <c r="F39" s="8">
        <f t="shared" si="0"/>
        <v>3105</v>
      </c>
    </row>
    <row r="40" spans="1:6" ht="12.75" customHeight="1" x14ac:dyDescent="0.25">
      <c r="A40" s="1">
        <v>30</v>
      </c>
      <c r="B40" s="31"/>
      <c r="C40" s="10" t="s">
        <v>9</v>
      </c>
      <c r="D40" s="8">
        <f>'Альменевская ЦРБ'!C34+'Белозерская ЦРБ'!C34+'Варгашинская ЦРБ'!C34+'Глядянская ЦРБ'!C34+'Далматовская ЦРБ'!C34+'Звериноголовская ЦРБ'!C34+'Каргапольская ЦРБ'!C34+'Катайская ЦРБ'!C34+'Кетовская ЦРБ'!C34+'Куртамышская ЦРБ'!C34+'Лебяжьевская ЦРБ'!C34+'Макушинская ЦРБ'!C34+'Мишкинская ЦРБ'!C34+'Мокроусовская ЦРБ'!C34+'Петуховская ЦРБ'!C34+'Половинская ЦРБ'!C34+'Сафакулевская ЦРБ'!C34+' Целинная ЦРБ'!C34+'Частоозерская ЦРБ'!C34+'Шатровская ЦРБ'!C34+'Шумихинская ЦРБ'!C34+'Щучанская ЦРБ'!C34+'Юргамышская ЦРБ'!C34+'Шадринская ЦРБ'!C34+КОКБ!C34+'КОДКБ им. Кр.Креста'!C34+КОКД!C34+КООД!C34+КОСИБ!C34+КОГВВ!C34+КОКВД!C34+КОВФД!C34+КОПЦ!C34+КБ2!C34+КП1!C34+КП2!C34+'Курганская детская поликлиника'!C34+'Курганская  стом. поликлиника'!C34+'Курганская дет.стом.поликл.'!C34+КБСМП!C34+'Шадринская детская больн.'!C34+'Шадринская поликлиника'!C34+ШБСМП!C34+ЛОРИМЕД!C34+'РНЦ ВТО'!C34+'ЧУЗ "РЖД-Медицина"'!C34+КМЗ!C34+'МСЧ МВД'!C34+ДОКТОР!C34+МАСТЕРСЛУХ!C34+АМЕЛИЯ!C34+'ОФТАЛЬМО-РЕГИОН'!C34+'МЕД-ЛАЙН'!C34+ЦСМ!C34</f>
        <v>0</v>
      </c>
      <c r="E40" s="8">
        <f>'Альменевская ЦРБ'!D34+'Белозерская ЦРБ'!D34+'Варгашинская ЦРБ'!D34+'Глядянская ЦРБ'!D34+'Далматовская ЦРБ'!D34+'Звериноголовская ЦРБ'!D34+'Каргапольская ЦРБ'!D34+'Катайская ЦРБ'!D34+'Кетовская ЦРБ'!D34+'Куртамышская ЦРБ'!D34+'Лебяжьевская ЦРБ'!D34+'Макушинская ЦРБ'!D34+'Мишкинская ЦРБ'!D34+'Мокроусовская ЦРБ'!D34+'Петуховская ЦРБ'!D34+'Половинская ЦРБ'!D34+'Сафакулевская ЦРБ'!D34+' Целинная ЦРБ'!D34+'Частоозерская ЦРБ'!D34+'Шатровская ЦРБ'!D34+'Шумихинская ЦРБ'!D34+'Щучанская ЦРБ'!D34+'Юргамышская ЦРБ'!D34+'Шадринская ЦРБ'!D34+КОКБ!D34+'КОДКБ им. Кр.Креста'!D34+КОКД!D34+КООД!D34+КОСИБ!D34+КОГВВ!D34+КОКВД!D34+КОВФД!D34+КОПЦ!D34+КБ2!D34+КП1!D34+КП2!D34+'Курганская детская поликлиника'!D34+'Курганская  стом. поликлиника'!D34+'Курганская дет.стом.поликл.'!D34+КБСМП!D34+'Шадринская детская больн.'!D34+'Шадринская поликлиника'!D34+ШБСМП!D34+ЛОРИМЕД!D34+'РНЦ ВТО'!D34+'ЧУЗ "РЖД-Медицина"'!D34+КМЗ!D34+'МСЧ МВД'!D34+ДОКТОР!D34+МАСТЕРСЛУХ!D34+АМЕЛИЯ!D34+'ОФТАЛЬМО-РЕГИОН'!D34+'МЕД-ЛАЙН'!D34+ЦСМ!D34</f>
        <v>0</v>
      </c>
      <c r="F40" s="8">
        <f t="shared" si="0"/>
        <v>0</v>
      </c>
    </row>
    <row r="41" spans="1:6" ht="12.75" customHeight="1" x14ac:dyDescent="0.25">
      <c r="A41" s="1">
        <v>31</v>
      </c>
      <c r="B41" s="31" t="s">
        <v>19</v>
      </c>
      <c r="C41" s="10" t="s">
        <v>7</v>
      </c>
      <c r="D41" s="8">
        <f>'Альменевская ЦРБ'!C35+'Белозерская ЦРБ'!C35+'Варгашинская ЦРБ'!C35+'Глядянская ЦРБ'!C35+'Далматовская ЦРБ'!C35+'Звериноголовская ЦРБ'!C35+'Каргапольская ЦРБ'!C35+'Катайская ЦРБ'!C35+'Кетовская ЦРБ'!C35+'Куртамышская ЦРБ'!C35+'Лебяжьевская ЦРБ'!C35+'Макушинская ЦРБ'!C35+'Мишкинская ЦРБ'!C35+'Мокроусовская ЦРБ'!C35+'Петуховская ЦРБ'!C35+'Половинская ЦРБ'!C35+'Сафакулевская ЦРБ'!C35+' Целинная ЦРБ'!C35+'Частоозерская ЦРБ'!C35+'Шатровская ЦРБ'!C35+'Шумихинская ЦРБ'!C35+'Щучанская ЦРБ'!C35+'Юргамышская ЦРБ'!C35+'Шадринская ЦРБ'!C35+КОКБ!C35+'КОДКБ им. Кр.Креста'!C35+КОКД!C35+КООД!C35+КОСИБ!C35+КОГВВ!C35+КОКВД!C35+КОВФД!C35+КОПЦ!C35+КБ2!C35+КП1!C35+КП2!C35+'Курганская детская поликлиника'!C35+'Курганская  стом. поликлиника'!C35+'Курганская дет.стом.поликл.'!C35+КБСМП!C35+'Шадринская детская больн.'!C35+'Шадринская поликлиника'!C35+ШБСМП!C35+ЛОРИМЕД!C35+'РНЦ ВТО'!C35+'ЧУЗ "РЖД-Медицина"'!C35+КМЗ!C35+'МСЧ МВД'!C35+ДОКТОР!C35+МАСТЕРСЛУХ!C35+АМЕЛИЯ!C35+'ОФТАЛЬМО-РЕГИОН'!C35+'МЕД-ЛАЙН'!C35+ЦСМ!C35</f>
        <v>38264</v>
      </c>
      <c r="E41" s="8">
        <f>'Альменевская ЦРБ'!D35+'Белозерская ЦРБ'!D35+'Варгашинская ЦРБ'!D35+'Глядянская ЦРБ'!D35+'Далматовская ЦРБ'!D35+'Звериноголовская ЦРБ'!D35+'Каргапольская ЦРБ'!D35+'Катайская ЦРБ'!D35+'Кетовская ЦРБ'!D35+'Куртамышская ЦРБ'!D35+'Лебяжьевская ЦРБ'!D35+'Макушинская ЦРБ'!D35+'Мишкинская ЦРБ'!D35+'Мокроусовская ЦРБ'!D35+'Петуховская ЦРБ'!D35+'Половинская ЦРБ'!D35+'Сафакулевская ЦРБ'!D35+' Целинная ЦРБ'!D35+'Частоозерская ЦРБ'!D35+'Шатровская ЦРБ'!D35+'Шумихинская ЦРБ'!D35+'Щучанская ЦРБ'!D35+'Юргамышская ЦРБ'!D35+'Шадринская ЦРБ'!D35+КОКБ!D35+'КОДКБ им. Кр.Креста'!D35+КОКД!D35+КООД!D35+КОСИБ!D35+КОГВВ!D35+КОКВД!D35+КОВФД!D35+КОПЦ!D35+КБ2!D35+КП1!D35+КП2!D35+'Курганская детская поликлиника'!D35+'Курганская  стом. поликлиника'!D35+'Курганская дет.стом.поликл.'!D35+КБСМП!D35+'Шадринская детская больн.'!D35+'Шадринская поликлиника'!D35+ШБСМП!D35+ЛОРИМЕД!D35+'РНЦ ВТО'!D35+'ЧУЗ "РЖД-Медицина"'!D35+КМЗ!D35+'МСЧ МВД'!D35+ДОКТОР!D35+МАСТЕРСЛУХ!D35+АМЕЛИЯ!D35+'ОФТАЛЬМО-РЕГИОН'!D35+'МЕД-ЛАЙН'!D35+ЦСМ!D35</f>
        <v>6595</v>
      </c>
      <c r="F41" s="8">
        <f t="shared" si="0"/>
        <v>44859</v>
      </c>
    </row>
    <row r="42" spans="1:6" ht="12.75" customHeight="1" x14ac:dyDescent="0.25">
      <c r="A42" s="1">
        <v>32</v>
      </c>
      <c r="B42" s="31"/>
      <c r="C42" s="10" t="s">
        <v>56</v>
      </c>
      <c r="D42" s="8">
        <f>'Альменевская ЦРБ'!C36+'Белозерская ЦРБ'!C36+'Варгашинская ЦРБ'!C36+'Глядянская ЦРБ'!C36+'Далматовская ЦРБ'!C36+'Звериноголовская ЦРБ'!C36+'Каргапольская ЦРБ'!C36+'Катайская ЦРБ'!C36+'Кетовская ЦРБ'!C36+'Куртамышская ЦРБ'!C36+'Лебяжьевская ЦРБ'!C36+'Макушинская ЦРБ'!C36+'Мишкинская ЦРБ'!C36+'Мокроусовская ЦРБ'!C36+'Петуховская ЦРБ'!C36+'Половинская ЦРБ'!C36+'Сафакулевская ЦРБ'!C36+' Целинная ЦРБ'!C36+'Частоозерская ЦРБ'!C36+'Шатровская ЦРБ'!C36+'Шумихинская ЦРБ'!C36+'Щучанская ЦРБ'!C36+'Юргамышская ЦРБ'!C36+'Шадринская ЦРБ'!C36+КОКБ!C36+'КОДКБ им. Кр.Креста'!C36+КОКД!C36+КООД!C36+КОСИБ!C36+КОГВВ!C36+КОКВД!C36+КОВФД!C36+КОПЦ!C36+КБ2!C36+КП1!C36+КП2!C36+'Курганская детская поликлиника'!C36+'Курганская  стом. поликлиника'!C36+'Курганская дет.стом.поликл.'!C36+КБСМП!C36+'Шадринская детская больн.'!C36+'Шадринская поликлиника'!C36+ШБСМП!C36+ЛОРИМЕД!C36+'РНЦ ВТО'!C36+'ЧУЗ "РЖД-Медицина"'!C36+КМЗ!C36+'МСЧ МВД'!C36+ДОКТОР!C36+МАСТЕРСЛУХ!C36+АМЕЛИЯ!C36+'ОФТАЛЬМО-РЕГИОН'!C36+'МЕД-ЛАЙН'!C36+ЦСМ!C36</f>
        <v>49492</v>
      </c>
      <c r="E42" s="8">
        <f>'Альменевская ЦРБ'!D36+'Белозерская ЦРБ'!D36+'Варгашинская ЦРБ'!D36+'Глядянская ЦРБ'!D36+'Далматовская ЦРБ'!D36+'Звериноголовская ЦРБ'!D36+'Каргапольская ЦРБ'!D36+'Катайская ЦРБ'!D36+'Кетовская ЦРБ'!D36+'Куртамышская ЦРБ'!D36+'Лебяжьевская ЦРБ'!D36+'Макушинская ЦРБ'!D36+'Мишкинская ЦРБ'!D36+'Мокроусовская ЦРБ'!D36+'Петуховская ЦРБ'!D36+'Половинская ЦРБ'!D36+'Сафакулевская ЦРБ'!D36+' Целинная ЦРБ'!D36+'Частоозерская ЦРБ'!D36+'Шатровская ЦРБ'!D36+'Шумихинская ЦРБ'!D36+'Щучанская ЦРБ'!D36+'Юргамышская ЦРБ'!D36+'Шадринская ЦРБ'!D36+КОКБ!D36+'КОДКБ им. Кр.Креста'!D36+КОКД!D36+КООД!D36+КОСИБ!D36+КОГВВ!D36+КОКВД!D36+КОВФД!D36+КОПЦ!D36+КБ2!D36+КП1!D36+КП2!D36+'Курганская детская поликлиника'!D36+'Курганская  стом. поликлиника'!D36+'Курганская дет.стом.поликл.'!D36+КБСМП!D36+'Шадринская детская больн.'!D36+'Шадринская поликлиника'!D36+ШБСМП!D36+ЛОРИМЕД!D36+'РНЦ ВТО'!D36+'ЧУЗ "РЖД-Медицина"'!D36+КМЗ!D36+'МСЧ МВД'!D36+ДОКТОР!D36+МАСТЕРСЛУХ!D36+АМЕЛИЯ!D36+'ОФТАЛЬМО-РЕГИОН'!D36+'МЕД-ЛАЙН'!D36+ЦСМ!D36</f>
        <v>30121</v>
      </c>
      <c r="F42" s="8">
        <f t="shared" si="0"/>
        <v>79613</v>
      </c>
    </row>
    <row r="43" spans="1:6" ht="12.75" customHeight="1" x14ac:dyDescent="0.25">
      <c r="A43" s="1">
        <v>33</v>
      </c>
      <c r="B43" s="31"/>
      <c r="C43" s="10" t="s">
        <v>9</v>
      </c>
      <c r="D43" s="8">
        <f>'Альменевская ЦРБ'!C37+'Белозерская ЦРБ'!C37+'Варгашинская ЦРБ'!C37+'Глядянская ЦРБ'!C37+'Далматовская ЦРБ'!C37+'Звериноголовская ЦРБ'!C37+'Каргапольская ЦРБ'!C37+'Катайская ЦРБ'!C37+'Кетовская ЦРБ'!C37+'Куртамышская ЦРБ'!C37+'Лебяжьевская ЦРБ'!C37+'Макушинская ЦРБ'!C37+'Мишкинская ЦРБ'!C37+'Мокроусовская ЦРБ'!C37+'Петуховская ЦРБ'!C37+'Половинская ЦРБ'!C37+'Сафакулевская ЦРБ'!C37+' Целинная ЦРБ'!C37+'Частоозерская ЦРБ'!C37+'Шатровская ЦРБ'!C37+'Шумихинская ЦРБ'!C37+'Щучанская ЦРБ'!C37+'Юргамышская ЦРБ'!C37+'Шадринская ЦРБ'!C37+КОКБ!C37+'КОДКБ им. Кр.Креста'!C37+КОКД!C37+КООД!C37+КОСИБ!C37+КОГВВ!C37+КОКВД!C37+КОВФД!C37+КОПЦ!C37+КБ2!C37+КП1!C37+КП2!C37+'Курганская детская поликлиника'!C37+'Курганская  стом. поликлиника'!C37+'Курганская дет.стом.поликл.'!C37+КБСМП!C37+'Шадринская детская больн.'!C37+'Шадринская поликлиника'!C37+ШБСМП!C37+ЛОРИМЕД!C37+'РНЦ ВТО'!C37+'ЧУЗ "РЖД-Медицина"'!C37+КМЗ!C37+'МСЧ МВД'!C37+ДОКТОР!C37+МАСТЕРСЛУХ!C37+АМЕЛИЯ!C37+'ОФТАЛЬМО-РЕГИОН'!C37+'МЕД-ЛАЙН'!C37+ЦСМ!C37</f>
        <v>4598</v>
      </c>
      <c r="E43" s="8">
        <f>'Альменевская ЦРБ'!D37+'Белозерская ЦРБ'!D37+'Варгашинская ЦРБ'!D37+'Глядянская ЦРБ'!D37+'Далматовская ЦРБ'!D37+'Звериноголовская ЦРБ'!D37+'Каргапольская ЦРБ'!D37+'Катайская ЦРБ'!D37+'Кетовская ЦРБ'!D37+'Куртамышская ЦРБ'!D37+'Лебяжьевская ЦРБ'!D37+'Макушинская ЦРБ'!D37+'Мишкинская ЦРБ'!D37+'Мокроусовская ЦРБ'!D37+'Петуховская ЦРБ'!D37+'Половинская ЦРБ'!D37+'Сафакулевская ЦРБ'!D37+' Целинная ЦРБ'!D37+'Частоозерская ЦРБ'!D37+'Шатровская ЦРБ'!D37+'Шумихинская ЦРБ'!D37+'Щучанская ЦРБ'!D37+'Юргамышская ЦРБ'!D37+'Шадринская ЦРБ'!D37+КОКБ!D37+'КОДКБ им. Кр.Креста'!D37+КОКД!D37+КООД!D37+КОСИБ!D37+КОГВВ!D37+КОКВД!D37+КОВФД!D37+КОПЦ!D37+КБ2!D37+КП1!D37+КП2!D37+'Курганская детская поликлиника'!D37+'Курганская  стом. поликлиника'!D37+'Курганская дет.стом.поликл.'!D37+КБСМП!D37+'Шадринская детская больн.'!D37+'Шадринская поликлиника'!D37+ШБСМП!D37+ЛОРИМЕД!D37+'РНЦ ВТО'!D37+'ЧУЗ "РЖД-Медицина"'!D37+КМЗ!D37+'МСЧ МВД'!D37+ДОКТОР!D37+МАСТЕРСЛУХ!D37+АМЕЛИЯ!D37+'ОФТАЛЬМО-РЕГИОН'!D37+'МЕД-ЛАЙН'!D37+ЦСМ!D37</f>
        <v>60</v>
      </c>
      <c r="F43" s="8">
        <f t="shared" si="0"/>
        <v>4658</v>
      </c>
    </row>
    <row r="44" spans="1:6" ht="12.75" customHeight="1" x14ac:dyDescent="0.25">
      <c r="A44" s="1">
        <v>34</v>
      </c>
      <c r="B44" s="31" t="s">
        <v>20</v>
      </c>
      <c r="C44" s="10" t="s">
        <v>7</v>
      </c>
      <c r="D44" s="8">
        <f>'Альменевская ЦРБ'!C38+'Белозерская ЦРБ'!C38+'Варгашинская ЦРБ'!C38+'Глядянская ЦРБ'!C38+'Далматовская ЦРБ'!C38+'Звериноголовская ЦРБ'!C38+'Каргапольская ЦРБ'!C38+'Катайская ЦРБ'!C38+'Кетовская ЦРБ'!C38+'Куртамышская ЦРБ'!C38+'Лебяжьевская ЦРБ'!C38+'Макушинская ЦРБ'!C38+'Мишкинская ЦРБ'!C38+'Мокроусовская ЦРБ'!C38+'Петуховская ЦРБ'!C38+'Половинская ЦРБ'!C38+'Сафакулевская ЦРБ'!C38+' Целинная ЦРБ'!C38+'Частоозерская ЦРБ'!C38+'Шатровская ЦРБ'!C38+'Шумихинская ЦРБ'!C38+'Щучанская ЦРБ'!C38+'Юргамышская ЦРБ'!C38+'Шадринская ЦРБ'!C38+КОКБ!C38+'КОДКБ им. Кр.Креста'!C38+КОКД!C38+КООД!C38+КОСИБ!C38+КОГВВ!C38+КОКВД!C38+КОВФД!C38+КОПЦ!C38+КБ2!C38+КП1!C38+КП2!C38+'Курганская детская поликлиника'!C38+'Курганская  стом. поликлиника'!C38+'Курганская дет.стом.поликл.'!C38+КБСМП!C38+'Шадринская детская больн.'!C38+'Шадринская поликлиника'!C38+ШБСМП!C38+ЛОРИМЕД!C38+'РНЦ ВТО'!C38+'ЧУЗ "РЖД-Медицина"'!C38+КМЗ!C38+'МСЧ МВД'!C38+ДОКТОР!C38+МАСТЕРСЛУХ!C38+АМЕЛИЯ!C38+'ОФТАЛЬМО-РЕГИОН'!C38+'МЕД-ЛАЙН'!C38+ЦСМ!C38</f>
        <v>2375</v>
      </c>
      <c r="E44" s="8">
        <f>'Альменевская ЦРБ'!D38+'Белозерская ЦРБ'!D38+'Варгашинская ЦРБ'!D38+'Глядянская ЦРБ'!D38+'Далматовская ЦРБ'!D38+'Звериноголовская ЦРБ'!D38+'Каргапольская ЦРБ'!D38+'Катайская ЦРБ'!D38+'Кетовская ЦРБ'!D38+'Куртамышская ЦРБ'!D38+'Лебяжьевская ЦРБ'!D38+'Макушинская ЦРБ'!D38+'Мишкинская ЦРБ'!D38+'Мокроусовская ЦРБ'!D38+'Петуховская ЦРБ'!D38+'Половинская ЦРБ'!D38+'Сафакулевская ЦРБ'!D38+' Целинная ЦРБ'!D38+'Частоозерская ЦРБ'!D38+'Шатровская ЦРБ'!D38+'Шумихинская ЦРБ'!D38+'Щучанская ЦРБ'!D38+'Юргамышская ЦРБ'!D38+'Шадринская ЦРБ'!D38+КОКБ!D38+'КОДКБ им. Кр.Креста'!D38+КОКД!D38+КООД!D38+КОСИБ!D38+КОГВВ!D38+КОКВД!D38+КОВФД!D38+КОПЦ!D38+КБ2!D38+КП1!D38+КП2!D38+'Курганская детская поликлиника'!D38+'Курганская  стом. поликлиника'!D38+'Курганская дет.стом.поликл.'!D38+КБСМП!D38+'Шадринская детская больн.'!D38+'Шадринская поликлиника'!D38+ШБСМП!D38+ЛОРИМЕД!D38+'РНЦ ВТО'!D38+'ЧУЗ "РЖД-Медицина"'!D38+КМЗ!D38+'МСЧ МВД'!D38+ДОКТОР!D38+МАСТЕРСЛУХ!D38+АМЕЛИЯ!D38+'ОФТАЛЬМО-РЕГИОН'!D38+'МЕД-ЛАЙН'!D38+ЦСМ!D38</f>
        <v>623</v>
      </c>
      <c r="F44" s="8">
        <f t="shared" si="0"/>
        <v>2998</v>
      </c>
    </row>
    <row r="45" spans="1:6" ht="12.75" customHeight="1" x14ac:dyDescent="0.25">
      <c r="A45" s="1">
        <v>35</v>
      </c>
      <c r="B45" s="31"/>
      <c r="C45" s="10" t="s">
        <v>56</v>
      </c>
      <c r="D45" s="8">
        <f>'Альменевская ЦРБ'!C39+'Белозерская ЦРБ'!C39+'Варгашинская ЦРБ'!C39+'Глядянская ЦРБ'!C39+'Далматовская ЦРБ'!C39+'Звериноголовская ЦРБ'!C39+'Каргапольская ЦРБ'!C39+'Катайская ЦРБ'!C39+'Кетовская ЦРБ'!C39+'Куртамышская ЦРБ'!C39+'Лебяжьевская ЦРБ'!C39+'Макушинская ЦРБ'!C39+'Мишкинская ЦРБ'!C39+'Мокроусовская ЦРБ'!C39+'Петуховская ЦРБ'!C39+'Половинская ЦРБ'!C39+'Сафакулевская ЦРБ'!C39+' Целинная ЦРБ'!C39+'Частоозерская ЦРБ'!C39+'Шатровская ЦРБ'!C39+'Шумихинская ЦРБ'!C39+'Щучанская ЦРБ'!C39+'Юргамышская ЦРБ'!C39+'Шадринская ЦРБ'!C39+КОКБ!C39+'КОДКБ им. Кр.Креста'!C39+КОКД!C39+КООД!C39+КОСИБ!C39+КОГВВ!C39+КОКВД!C39+КОВФД!C39+КОПЦ!C39+КБ2!C39+КП1!C39+КП2!C39+'Курганская детская поликлиника'!C39+'Курганская  стом. поликлиника'!C39+'Курганская дет.стом.поликл.'!C39+КБСМП!C39+'Шадринская детская больн.'!C39+'Шадринская поликлиника'!C39+ШБСМП!C39+ЛОРИМЕД!C39+'РНЦ ВТО'!C39+'ЧУЗ "РЖД-Медицина"'!C39+КМЗ!C39+'МСЧ МВД'!C39+ДОКТОР!C39+МАСТЕРСЛУХ!C39+АМЕЛИЯ!C39+'ОФТАЛЬМО-РЕГИОН'!C39+'МЕД-ЛАЙН'!C39+ЦСМ!C39</f>
        <v>3486</v>
      </c>
      <c r="E45" s="8">
        <f>'Альменевская ЦРБ'!D39+'Белозерская ЦРБ'!D39+'Варгашинская ЦРБ'!D39+'Глядянская ЦРБ'!D39+'Далматовская ЦРБ'!D39+'Звериноголовская ЦРБ'!D39+'Каргапольская ЦРБ'!D39+'Катайская ЦРБ'!D39+'Кетовская ЦРБ'!D39+'Куртамышская ЦРБ'!D39+'Лебяжьевская ЦРБ'!D39+'Макушинская ЦРБ'!D39+'Мишкинская ЦРБ'!D39+'Мокроусовская ЦРБ'!D39+'Петуховская ЦРБ'!D39+'Половинская ЦРБ'!D39+'Сафакулевская ЦРБ'!D39+' Целинная ЦРБ'!D39+'Частоозерская ЦРБ'!D39+'Шатровская ЦРБ'!D39+'Шумихинская ЦРБ'!D39+'Щучанская ЦРБ'!D39+'Юргамышская ЦРБ'!D39+'Шадринская ЦРБ'!D39+КОКБ!D39+'КОДКБ им. Кр.Креста'!D39+КОКД!D39+КООД!D39+КОСИБ!D39+КОГВВ!D39+КОКВД!D39+КОВФД!D39+КОПЦ!D39+КБ2!D39+КП1!D39+КП2!D39+'Курганская детская поликлиника'!D39+'Курганская  стом. поликлиника'!D39+'Курганская дет.стом.поликл.'!D39+КБСМП!D39+'Шадринская детская больн.'!D39+'Шадринская поликлиника'!D39+ШБСМП!D39+ЛОРИМЕД!D39+'РНЦ ВТО'!D39+'ЧУЗ "РЖД-Медицина"'!D39+КМЗ!D39+'МСЧ МВД'!D39+ДОКТОР!D39+МАСТЕРСЛУХ!D39+АМЕЛИЯ!D39+'ОФТАЛЬМО-РЕГИОН'!D39+'МЕД-ЛАЙН'!D39+ЦСМ!D39</f>
        <v>1237</v>
      </c>
      <c r="F45" s="8">
        <f t="shared" si="0"/>
        <v>4723</v>
      </c>
    </row>
    <row r="46" spans="1:6" ht="12.75" customHeight="1" x14ac:dyDescent="0.25">
      <c r="A46" s="1">
        <v>36</v>
      </c>
      <c r="B46" s="31"/>
      <c r="C46" s="10" t="s">
        <v>9</v>
      </c>
      <c r="D46" s="8">
        <f>'Альменевская ЦРБ'!C40+'Белозерская ЦРБ'!C40+'Варгашинская ЦРБ'!C40+'Глядянская ЦРБ'!C40+'Далматовская ЦРБ'!C40+'Звериноголовская ЦРБ'!C40+'Каргапольская ЦРБ'!C40+'Катайская ЦРБ'!C40+'Кетовская ЦРБ'!C40+'Куртамышская ЦРБ'!C40+'Лебяжьевская ЦРБ'!C40+'Макушинская ЦРБ'!C40+'Мишкинская ЦРБ'!C40+'Мокроусовская ЦРБ'!C40+'Петуховская ЦРБ'!C40+'Половинская ЦРБ'!C40+'Сафакулевская ЦРБ'!C40+' Целинная ЦРБ'!C40+'Частоозерская ЦРБ'!C40+'Шатровская ЦРБ'!C40+'Шумихинская ЦРБ'!C40+'Щучанская ЦРБ'!C40+'Юргамышская ЦРБ'!C40+'Шадринская ЦРБ'!C40+КОКБ!C40+'КОДКБ им. Кр.Креста'!C40+КОКД!C40+КООД!C40+КОСИБ!C40+КОГВВ!C40+КОКВД!C40+КОВФД!C40+КОПЦ!C40+КБ2!C40+КП1!C40+КП2!C40+'Курганская детская поликлиника'!C40+'Курганская  стом. поликлиника'!C40+'Курганская дет.стом.поликл.'!C40+КБСМП!C40+'Шадринская детская больн.'!C40+'Шадринская поликлиника'!C40+ШБСМП!C40+ЛОРИМЕД!C40+'РНЦ ВТО'!C40+'ЧУЗ "РЖД-Медицина"'!C40+КМЗ!C40+'МСЧ МВД'!C40+ДОКТОР!C40+МАСТЕРСЛУХ!C40+АМЕЛИЯ!C40+'ОФТАЛЬМО-РЕГИОН'!C40+'МЕД-ЛАЙН'!C40+ЦСМ!C40</f>
        <v>1366</v>
      </c>
      <c r="E46" s="8">
        <f>'Альменевская ЦРБ'!D40+'Белозерская ЦРБ'!D40+'Варгашинская ЦРБ'!D40+'Глядянская ЦРБ'!D40+'Далматовская ЦРБ'!D40+'Звериноголовская ЦРБ'!D40+'Каргапольская ЦРБ'!D40+'Катайская ЦРБ'!D40+'Кетовская ЦРБ'!D40+'Куртамышская ЦРБ'!D40+'Лебяжьевская ЦРБ'!D40+'Макушинская ЦРБ'!D40+'Мишкинская ЦРБ'!D40+'Мокроусовская ЦРБ'!D40+'Петуховская ЦРБ'!D40+'Половинская ЦРБ'!D40+'Сафакулевская ЦРБ'!D40+' Целинная ЦРБ'!D40+'Частоозерская ЦРБ'!D40+'Шатровская ЦРБ'!D40+'Шумихинская ЦРБ'!D40+'Щучанская ЦРБ'!D40+'Юргамышская ЦРБ'!D40+'Шадринская ЦРБ'!D40+КОКБ!D40+'КОДКБ им. Кр.Креста'!D40+КОКД!D40+КООД!D40+КОСИБ!D40+КОГВВ!D40+КОКВД!D40+КОВФД!D40+КОПЦ!D40+КБ2!D40+КП1!D40+КП2!D40+'Курганская детская поликлиника'!D40+'Курганская  стом. поликлиника'!D40+'Курганская дет.стом.поликл.'!D40+КБСМП!D40+'Шадринская детская больн.'!D40+'Шадринская поликлиника'!D40+ШБСМП!D40+ЛОРИМЕД!D40+'РНЦ ВТО'!D40+'ЧУЗ "РЖД-Медицина"'!D40+КМЗ!D40+'МСЧ МВД'!D40+ДОКТОР!D40+МАСТЕРСЛУХ!D40+АМЕЛИЯ!D40+'ОФТАЛЬМО-РЕГИОН'!D40+'МЕД-ЛАЙН'!D40+ЦСМ!D40</f>
        <v>0</v>
      </c>
      <c r="F46" s="8">
        <f t="shared" si="0"/>
        <v>1366</v>
      </c>
    </row>
    <row r="47" spans="1:6" ht="12.75" customHeight="1" x14ac:dyDescent="0.25">
      <c r="A47" s="1">
        <v>37</v>
      </c>
      <c r="B47" s="31" t="s">
        <v>21</v>
      </c>
      <c r="C47" s="10" t="s">
        <v>7</v>
      </c>
      <c r="D47" s="8">
        <f>'Альменевская ЦРБ'!C41+'Белозерская ЦРБ'!C41+'Варгашинская ЦРБ'!C41+'Глядянская ЦРБ'!C41+'Далматовская ЦРБ'!C41+'Звериноголовская ЦРБ'!C41+'Каргапольская ЦРБ'!C41+'Катайская ЦРБ'!C41+'Кетовская ЦРБ'!C41+'Куртамышская ЦРБ'!C41+'Лебяжьевская ЦРБ'!C41+'Макушинская ЦРБ'!C41+'Мишкинская ЦРБ'!C41+'Мокроусовская ЦРБ'!C41+'Петуховская ЦРБ'!C41+'Половинская ЦРБ'!C41+'Сафакулевская ЦРБ'!C41+' Целинная ЦРБ'!C41+'Частоозерская ЦРБ'!C41+'Шатровская ЦРБ'!C41+'Шумихинская ЦРБ'!C41+'Щучанская ЦРБ'!C41+'Юргамышская ЦРБ'!C41+'Шадринская ЦРБ'!C41+КОКБ!C41+'КОДКБ им. Кр.Креста'!C41+КОКД!C41+КООД!C41+КОСИБ!C41+КОГВВ!C41+КОКВД!C41+КОВФД!C41+КОПЦ!C41+КБ2!C41+КП1!C41+КП2!C41+'Курганская детская поликлиника'!C41+'Курганская  стом. поликлиника'!C41+'Курганская дет.стом.поликл.'!C41+КБСМП!C41+'Шадринская детская больн.'!C41+'Шадринская поликлиника'!C41+ШБСМП!C41+ЛОРИМЕД!C41+'РНЦ ВТО'!C41+'ЧУЗ "РЖД-Медицина"'!C41+КМЗ!C41+'МСЧ МВД'!C41+ДОКТОР!C41+МАСТЕРСЛУХ!C41+АМЕЛИЯ!C41+'ОФТАЛЬМО-РЕГИОН'!C41+'МЕД-ЛАЙН'!C41+ЦСМ!C41</f>
        <v>930</v>
      </c>
      <c r="E47" s="8">
        <f>'Альменевская ЦРБ'!D41+'Белозерская ЦРБ'!D41+'Варгашинская ЦРБ'!D41+'Глядянская ЦРБ'!D41+'Далматовская ЦРБ'!D41+'Звериноголовская ЦРБ'!D41+'Каргапольская ЦРБ'!D41+'Катайская ЦРБ'!D41+'Кетовская ЦРБ'!D41+'Куртамышская ЦРБ'!D41+'Лебяжьевская ЦРБ'!D41+'Макушинская ЦРБ'!D41+'Мишкинская ЦРБ'!D41+'Мокроусовская ЦРБ'!D41+'Петуховская ЦРБ'!D41+'Половинская ЦРБ'!D41+'Сафакулевская ЦРБ'!D41+' Целинная ЦРБ'!D41+'Частоозерская ЦРБ'!D41+'Шатровская ЦРБ'!D41+'Шумихинская ЦРБ'!D41+'Щучанская ЦРБ'!D41+'Юргамышская ЦРБ'!D41+'Шадринская ЦРБ'!D41+КОКБ!D41+'КОДКБ им. Кр.Креста'!D41+КОКД!D41+КООД!D41+КОСИБ!D41+КОГВВ!D41+КОКВД!D41+КОВФД!D41+КОПЦ!D41+КБ2!D41+КП1!D41+КП2!D41+'Курганская детская поликлиника'!D41+'Курганская  стом. поликлиника'!D41+'Курганская дет.стом.поликл.'!D41+КБСМП!D41+'Шадринская детская больн.'!D41+'Шадринская поликлиника'!D41+ШБСМП!D41+ЛОРИМЕД!D41+'РНЦ ВТО'!D41+'ЧУЗ "РЖД-Медицина"'!D41+КМЗ!D41+'МСЧ МВД'!D41+ДОКТОР!D41+МАСТЕРСЛУХ!D41+АМЕЛИЯ!D41+'ОФТАЛЬМО-РЕГИОН'!D41+'МЕД-ЛАЙН'!D41+ЦСМ!D41</f>
        <v>702</v>
      </c>
      <c r="F47" s="8">
        <f t="shared" si="0"/>
        <v>1632</v>
      </c>
    </row>
    <row r="48" spans="1:6" ht="12.75" customHeight="1" x14ac:dyDescent="0.25">
      <c r="A48" s="1">
        <v>38</v>
      </c>
      <c r="B48" s="31"/>
      <c r="C48" s="10" t="s">
        <v>56</v>
      </c>
      <c r="D48" s="8">
        <f>'Альменевская ЦРБ'!C42+'Белозерская ЦРБ'!C42+'Варгашинская ЦРБ'!C42+'Глядянская ЦРБ'!C42+'Далматовская ЦРБ'!C42+'Звериноголовская ЦРБ'!C42+'Каргапольская ЦРБ'!C42+'Катайская ЦРБ'!C42+'Кетовская ЦРБ'!C42+'Куртамышская ЦРБ'!C42+'Лебяжьевская ЦРБ'!C42+'Макушинская ЦРБ'!C42+'Мишкинская ЦРБ'!C42+'Мокроусовская ЦРБ'!C42+'Петуховская ЦРБ'!C42+'Половинская ЦРБ'!C42+'Сафакулевская ЦРБ'!C42+' Целинная ЦРБ'!C42+'Частоозерская ЦРБ'!C42+'Шатровская ЦРБ'!C42+'Шумихинская ЦРБ'!C42+'Щучанская ЦРБ'!C42+'Юргамышская ЦРБ'!C42+'Шадринская ЦРБ'!C42+КОКБ!C42+'КОДКБ им. Кр.Креста'!C42+КОКД!C42+КООД!C42+КОСИБ!C42+КОГВВ!C42+КОКВД!C42+КОВФД!C42+КОПЦ!C42+КБ2!C42+КП1!C42+КП2!C42+'Курганская детская поликлиника'!C42+'Курганская  стом. поликлиника'!C42+'Курганская дет.стом.поликл.'!C42+КБСМП!C42+'Шадринская детская больн.'!C42+'Шадринская поликлиника'!C42+ШБСМП!C42+ЛОРИМЕД!C42+'РНЦ ВТО'!C42+'ЧУЗ "РЖД-Медицина"'!C42+КМЗ!C42+'МСЧ МВД'!C42+ДОКТОР!C42+МАСТЕРСЛУХ!C42+АМЕЛИЯ!C42+'ОФТАЛЬМО-РЕГИОН'!C42+'МЕД-ЛАЙН'!C42+ЦСМ!C42</f>
        <v>2785</v>
      </c>
      <c r="E48" s="8">
        <f>'Альменевская ЦРБ'!D42+'Белозерская ЦРБ'!D42+'Варгашинская ЦРБ'!D42+'Глядянская ЦРБ'!D42+'Далматовская ЦРБ'!D42+'Звериноголовская ЦРБ'!D42+'Каргапольская ЦРБ'!D42+'Катайская ЦРБ'!D42+'Кетовская ЦРБ'!D42+'Куртамышская ЦРБ'!D42+'Лебяжьевская ЦРБ'!D42+'Макушинская ЦРБ'!D42+'Мишкинская ЦРБ'!D42+'Мокроусовская ЦРБ'!D42+'Петуховская ЦРБ'!D42+'Половинская ЦРБ'!D42+'Сафакулевская ЦРБ'!D42+' Целинная ЦРБ'!D42+'Частоозерская ЦРБ'!D42+'Шатровская ЦРБ'!D42+'Шумихинская ЦРБ'!D42+'Щучанская ЦРБ'!D42+'Юргамышская ЦРБ'!D42+'Шадринская ЦРБ'!D42+КОКБ!D42+'КОДКБ им. Кр.Креста'!D42+КОКД!D42+КООД!D42+КОСИБ!D42+КОГВВ!D42+КОКВД!D42+КОВФД!D42+КОПЦ!D42+КБ2!D42+КП1!D42+КП2!D42+'Курганская детская поликлиника'!D42+'Курганская  стом. поликлиника'!D42+'Курганская дет.стом.поликл.'!D42+КБСМП!D42+'Шадринская детская больн.'!D42+'Шадринская поликлиника'!D42+ШБСМП!D42+ЛОРИМЕД!D42+'РНЦ ВТО'!D42+'ЧУЗ "РЖД-Медицина"'!D42+КМЗ!D42+'МСЧ МВД'!D42+ДОКТОР!D42+МАСТЕРСЛУХ!D42+АМЕЛИЯ!D42+'ОФТАЛЬМО-РЕГИОН'!D42+'МЕД-ЛАЙН'!D42+ЦСМ!D42</f>
        <v>2254</v>
      </c>
      <c r="F48" s="8">
        <f t="shared" si="0"/>
        <v>5039</v>
      </c>
    </row>
    <row r="49" spans="1:6" ht="12.75" customHeight="1" x14ac:dyDescent="0.25">
      <c r="A49" s="1">
        <v>39</v>
      </c>
      <c r="B49" s="31"/>
      <c r="C49" s="10" t="s">
        <v>9</v>
      </c>
      <c r="D49" s="8">
        <f>'Альменевская ЦРБ'!C43+'Белозерская ЦРБ'!C43+'Варгашинская ЦРБ'!C43+'Глядянская ЦРБ'!C43+'Далматовская ЦРБ'!C43+'Звериноголовская ЦРБ'!C43+'Каргапольская ЦРБ'!C43+'Катайская ЦРБ'!C43+'Кетовская ЦРБ'!C43+'Куртамышская ЦРБ'!C43+'Лебяжьевская ЦРБ'!C43+'Макушинская ЦРБ'!C43+'Мишкинская ЦРБ'!C43+'Мокроусовская ЦРБ'!C43+'Петуховская ЦРБ'!C43+'Половинская ЦРБ'!C43+'Сафакулевская ЦРБ'!C43+' Целинная ЦРБ'!C43+'Частоозерская ЦРБ'!C43+'Шатровская ЦРБ'!C43+'Шумихинская ЦРБ'!C43+'Щучанская ЦРБ'!C43+'Юргамышская ЦРБ'!C43+'Шадринская ЦРБ'!C43+КОКБ!C43+'КОДКБ им. Кр.Креста'!C43+КОКД!C43+КООД!C43+КОСИБ!C43+КОГВВ!C43+КОКВД!C43+КОВФД!C43+КОПЦ!C43+КБ2!C43+КП1!C43+КП2!C43+'Курганская детская поликлиника'!C43+'Курганская  стом. поликлиника'!C43+'Курганская дет.стом.поликл.'!C43+КБСМП!C43+'Шадринская детская больн.'!C43+'Шадринская поликлиника'!C43+ШБСМП!C43+ЛОРИМЕД!C43+'РНЦ ВТО'!C43+'ЧУЗ "РЖД-Медицина"'!C43+КМЗ!C43+'МСЧ МВД'!C43+ДОКТОР!C43+МАСТЕРСЛУХ!C43+АМЕЛИЯ!C43+'ОФТАЛЬМО-РЕГИОН'!C43+'МЕД-ЛАЙН'!C43+ЦСМ!C43</f>
        <v>15</v>
      </c>
      <c r="E49" s="8">
        <f>'Альменевская ЦРБ'!D43+'Белозерская ЦРБ'!D43+'Варгашинская ЦРБ'!D43+'Глядянская ЦРБ'!D43+'Далматовская ЦРБ'!D43+'Звериноголовская ЦРБ'!D43+'Каргапольская ЦРБ'!D43+'Катайская ЦРБ'!D43+'Кетовская ЦРБ'!D43+'Куртамышская ЦРБ'!D43+'Лебяжьевская ЦРБ'!D43+'Макушинская ЦРБ'!D43+'Мишкинская ЦРБ'!D43+'Мокроусовская ЦРБ'!D43+'Петуховская ЦРБ'!D43+'Половинская ЦРБ'!D43+'Сафакулевская ЦРБ'!D43+' Целинная ЦРБ'!D43+'Частоозерская ЦРБ'!D43+'Шатровская ЦРБ'!D43+'Шумихинская ЦРБ'!D43+'Щучанская ЦРБ'!D43+'Юргамышская ЦРБ'!D43+'Шадринская ЦРБ'!D43+КОКБ!D43+'КОДКБ им. Кр.Креста'!D43+КОКД!D43+КООД!D43+КОСИБ!D43+КОГВВ!D43+КОКВД!D43+КОВФД!D43+КОПЦ!D43+КБ2!D43+КП1!D43+КП2!D43+'Курганская детская поликлиника'!D43+'Курганская  стом. поликлиника'!D43+'Курганская дет.стом.поликл.'!D43+КБСМП!D43+'Шадринская детская больн.'!D43+'Шадринская поликлиника'!D43+ШБСМП!D43+ЛОРИМЕД!D43+'РНЦ ВТО'!D43+'ЧУЗ "РЖД-Медицина"'!D43+КМЗ!D43+'МСЧ МВД'!D43+ДОКТОР!D43+МАСТЕРСЛУХ!D43+АМЕЛИЯ!D43+'ОФТАЛЬМО-РЕГИОН'!D43+'МЕД-ЛАЙН'!D43+ЦСМ!D43</f>
        <v>0</v>
      </c>
      <c r="F49" s="8">
        <f t="shared" si="0"/>
        <v>15</v>
      </c>
    </row>
    <row r="50" spans="1:6" ht="12.75" customHeight="1" x14ac:dyDescent="0.25">
      <c r="A50" s="1">
        <v>40</v>
      </c>
      <c r="B50" s="31" t="s">
        <v>22</v>
      </c>
      <c r="C50" s="10" t="s">
        <v>7</v>
      </c>
      <c r="D50" s="8">
        <f>'Альменевская ЦРБ'!C44+'Белозерская ЦРБ'!C44+'Варгашинская ЦРБ'!C44+'Глядянская ЦРБ'!C44+'Далматовская ЦРБ'!C44+'Звериноголовская ЦРБ'!C44+'Каргапольская ЦРБ'!C44+'Катайская ЦРБ'!C44+'Кетовская ЦРБ'!C44+'Куртамышская ЦРБ'!C44+'Лебяжьевская ЦРБ'!C44+'Макушинская ЦРБ'!C44+'Мишкинская ЦРБ'!C44+'Мокроусовская ЦРБ'!C44+'Петуховская ЦРБ'!C44+'Половинская ЦРБ'!C44+'Сафакулевская ЦРБ'!C44+' Целинная ЦРБ'!C44+'Частоозерская ЦРБ'!C44+'Шатровская ЦРБ'!C44+'Шумихинская ЦРБ'!C44+'Щучанская ЦРБ'!C44+'Юргамышская ЦРБ'!C44+'Шадринская ЦРБ'!C44+КОКБ!C44+'КОДКБ им. Кр.Креста'!C44+КОКД!C44+КООД!C44+КОСИБ!C44+КОГВВ!C44+КОКВД!C44+КОВФД!C44+КОПЦ!C44+КБ2!C44+КП1!C44+КП2!C44+'Курганская детская поликлиника'!C44+'Курганская  стом. поликлиника'!C44+'Курганская дет.стом.поликл.'!C44+КБСМП!C44+'Шадринская детская больн.'!C44+'Шадринская поликлиника'!C44+ШБСМП!C44+ЛОРИМЕД!C44+'РНЦ ВТО'!C44+'ЧУЗ "РЖД-Медицина"'!C44+КМЗ!C44+'МСЧ МВД'!C44+ДОКТОР!C44+МАСТЕРСЛУХ!C44+АМЕЛИЯ!C44+'ОФТАЛЬМО-РЕГИОН'!C44+'МЕД-ЛАЙН'!C44+ЦСМ!C44</f>
        <v>19677</v>
      </c>
      <c r="E50" s="8">
        <f>'Альменевская ЦРБ'!D44+'Белозерская ЦРБ'!D44+'Варгашинская ЦРБ'!D44+'Глядянская ЦРБ'!D44+'Далматовская ЦРБ'!D44+'Звериноголовская ЦРБ'!D44+'Каргапольская ЦРБ'!D44+'Катайская ЦРБ'!D44+'Кетовская ЦРБ'!D44+'Куртамышская ЦРБ'!D44+'Лебяжьевская ЦРБ'!D44+'Макушинская ЦРБ'!D44+'Мишкинская ЦРБ'!D44+'Мокроусовская ЦРБ'!D44+'Петуховская ЦРБ'!D44+'Половинская ЦРБ'!D44+'Сафакулевская ЦРБ'!D44+' Целинная ЦРБ'!D44+'Частоозерская ЦРБ'!D44+'Шатровская ЦРБ'!D44+'Шумихинская ЦРБ'!D44+'Щучанская ЦРБ'!D44+'Юргамышская ЦРБ'!D44+'Шадринская ЦРБ'!D44+КОКБ!D44+'КОДКБ им. Кр.Креста'!D44+КОКД!D44+КООД!D44+КОСИБ!D44+КОГВВ!D44+КОКВД!D44+КОВФД!D44+КОПЦ!D44+КБ2!D44+КП1!D44+КП2!D44+'Курганская детская поликлиника'!D44+'Курганская  стом. поликлиника'!D44+'Курганская дет.стом.поликл.'!D44+КБСМП!D44+'Шадринская детская больн.'!D44+'Шадринская поликлиника'!D44+ШБСМП!D44+ЛОРИМЕД!D44+'РНЦ ВТО'!D44+'ЧУЗ "РЖД-Медицина"'!D44+КМЗ!D44+'МСЧ МВД'!D44+ДОКТОР!D44+МАСТЕРСЛУХ!D44+АМЕЛИЯ!D44+'ОФТАЛЬМО-РЕГИОН'!D44+'МЕД-ЛАЙН'!D44+ЦСМ!D44</f>
        <v>6800</v>
      </c>
      <c r="F50" s="8">
        <f t="shared" si="0"/>
        <v>26477</v>
      </c>
    </row>
    <row r="51" spans="1:6" ht="12.75" customHeight="1" x14ac:dyDescent="0.25">
      <c r="A51" s="1">
        <v>41</v>
      </c>
      <c r="B51" s="31"/>
      <c r="C51" s="10" t="s">
        <v>56</v>
      </c>
      <c r="D51" s="8">
        <f>'Альменевская ЦРБ'!C45+'Белозерская ЦРБ'!C45+'Варгашинская ЦРБ'!C45+'Глядянская ЦРБ'!C45+'Далматовская ЦРБ'!C45+'Звериноголовская ЦРБ'!C45+'Каргапольская ЦРБ'!C45+'Катайская ЦРБ'!C45+'Кетовская ЦРБ'!C45+'Куртамышская ЦРБ'!C45+'Лебяжьевская ЦРБ'!C45+'Макушинская ЦРБ'!C45+'Мишкинская ЦРБ'!C45+'Мокроусовская ЦРБ'!C45+'Петуховская ЦРБ'!C45+'Половинская ЦРБ'!C45+'Сафакулевская ЦРБ'!C45+' Целинная ЦРБ'!C45+'Частоозерская ЦРБ'!C45+'Шатровская ЦРБ'!C45+'Шумихинская ЦРБ'!C45+'Щучанская ЦРБ'!C45+'Юргамышская ЦРБ'!C45+'Шадринская ЦРБ'!C45+КОКБ!C45+'КОДКБ им. Кр.Креста'!C45+КОКД!C45+КООД!C45+КОСИБ!C45+КОГВВ!C45+КОКВД!C45+КОВФД!C45+КОПЦ!C45+КБ2!C45+КП1!C45+КП2!C45+'Курганская детская поликлиника'!C45+'Курганская  стом. поликлиника'!C45+'Курганская дет.стом.поликл.'!C45+КБСМП!C45+'Шадринская детская больн.'!C45+'Шадринская поликлиника'!C45+ШБСМП!C45+ЛОРИМЕД!C45+'РНЦ ВТО'!C45+'ЧУЗ "РЖД-Медицина"'!C45+КМЗ!C45+'МСЧ МВД'!C45+ДОКТОР!C45+МАСТЕРСЛУХ!C45+АМЕЛИЯ!C45+'ОФТАЛЬМО-РЕГИОН'!C45+'МЕД-ЛАЙН'!C45+ЦСМ!C45</f>
        <v>20515</v>
      </c>
      <c r="E51" s="8">
        <f>'Альменевская ЦРБ'!D45+'Белозерская ЦРБ'!D45+'Варгашинская ЦРБ'!D45+'Глядянская ЦРБ'!D45+'Далматовская ЦРБ'!D45+'Звериноголовская ЦРБ'!D45+'Каргапольская ЦРБ'!D45+'Катайская ЦРБ'!D45+'Кетовская ЦРБ'!D45+'Куртамышская ЦРБ'!D45+'Лебяжьевская ЦРБ'!D45+'Макушинская ЦРБ'!D45+'Мишкинская ЦРБ'!D45+'Мокроусовская ЦРБ'!D45+'Петуховская ЦРБ'!D45+'Половинская ЦРБ'!D45+'Сафакулевская ЦРБ'!D45+' Целинная ЦРБ'!D45+'Частоозерская ЦРБ'!D45+'Шатровская ЦРБ'!D45+'Шумихинская ЦРБ'!D45+'Щучанская ЦРБ'!D45+'Юргамышская ЦРБ'!D45+'Шадринская ЦРБ'!D45+КОКБ!D45+'КОДКБ им. Кр.Креста'!D45+КОКД!D45+КООД!D45+КОСИБ!D45+КОГВВ!D45+КОКВД!D45+КОВФД!D45+КОПЦ!D45+КБ2!D45+КП1!D45+КП2!D45+'Курганская детская поликлиника'!D45+'Курганская  стом. поликлиника'!D45+'Курганская дет.стом.поликл.'!D45+КБСМП!D45+'Шадринская детская больн.'!D45+'Шадринская поликлиника'!D45+ШБСМП!D45+ЛОРИМЕД!D45+'РНЦ ВТО'!D45+'ЧУЗ "РЖД-Медицина"'!D45+КМЗ!D45+'МСЧ МВД'!D45+ДОКТОР!D45+МАСТЕРСЛУХ!D45+АМЕЛИЯ!D45+'ОФТАЛЬМО-РЕГИОН'!D45+'МЕД-ЛАЙН'!D45+ЦСМ!D45</f>
        <v>8217</v>
      </c>
      <c r="F51" s="8">
        <f t="shared" si="0"/>
        <v>28732</v>
      </c>
    </row>
    <row r="52" spans="1:6" ht="12.75" customHeight="1" x14ac:dyDescent="0.25">
      <c r="A52" s="1">
        <v>42</v>
      </c>
      <c r="B52" s="31"/>
      <c r="C52" s="10" t="s">
        <v>9</v>
      </c>
      <c r="D52" s="8">
        <f>'Альменевская ЦРБ'!C46+'Белозерская ЦРБ'!C46+'Варгашинская ЦРБ'!C46+'Глядянская ЦРБ'!C46+'Далматовская ЦРБ'!C46+'Звериноголовская ЦРБ'!C46+'Каргапольская ЦРБ'!C46+'Катайская ЦРБ'!C46+'Кетовская ЦРБ'!C46+'Куртамышская ЦРБ'!C46+'Лебяжьевская ЦРБ'!C46+'Макушинская ЦРБ'!C46+'Мишкинская ЦРБ'!C46+'Мокроусовская ЦРБ'!C46+'Петуховская ЦРБ'!C46+'Половинская ЦРБ'!C46+'Сафакулевская ЦРБ'!C46+' Целинная ЦРБ'!C46+'Частоозерская ЦРБ'!C46+'Шатровская ЦРБ'!C46+'Шумихинская ЦРБ'!C46+'Щучанская ЦРБ'!C46+'Юргамышская ЦРБ'!C46+'Шадринская ЦРБ'!C46+КОКБ!C46+'КОДКБ им. Кр.Креста'!C46+КОКД!C46+КООД!C46+КОСИБ!C46+КОГВВ!C46+КОКВД!C46+КОВФД!C46+КОПЦ!C46+КБ2!C46+КП1!C46+КП2!C46+'Курганская детская поликлиника'!C46+'Курганская  стом. поликлиника'!C46+'Курганская дет.стом.поликл.'!C46+КБСМП!C46+'Шадринская детская больн.'!C46+'Шадринская поликлиника'!C46+ШБСМП!C46+ЛОРИМЕД!C46+'РНЦ ВТО'!C46+'ЧУЗ "РЖД-Медицина"'!C46+КМЗ!C46+'МСЧ МВД'!C46+ДОКТОР!C46+МАСТЕРСЛУХ!C46+АМЕЛИЯ!C46+'ОФТАЛЬМО-РЕГИОН'!C46+'МЕД-ЛАЙН'!C46+ЦСМ!C46</f>
        <v>11683</v>
      </c>
      <c r="E52" s="8">
        <f>'Альменевская ЦРБ'!D46+'Белозерская ЦРБ'!D46+'Варгашинская ЦРБ'!D46+'Глядянская ЦРБ'!D46+'Далматовская ЦРБ'!D46+'Звериноголовская ЦРБ'!D46+'Каргапольская ЦРБ'!D46+'Катайская ЦРБ'!D46+'Кетовская ЦРБ'!D46+'Куртамышская ЦРБ'!D46+'Лебяжьевская ЦРБ'!D46+'Макушинская ЦРБ'!D46+'Мишкинская ЦРБ'!D46+'Мокроусовская ЦРБ'!D46+'Петуховская ЦРБ'!D46+'Половинская ЦРБ'!D46+'Сафакулевская ЦРБ'!D46+' Целинная ЦРБ'!D46+'Частоозерская ЦРБ'!D46+'Шатровская ЦРБ'!D46+'Шумихинская ЦРБ'!D46+'Щучанская ЦРБ'!D46+'Юргамышская ЦРБ'!D46+'Шадринская ЦРБ'!D46+КОКБ!D46+'КОДКБ им. Кр.Креста'!D46+КОКД!D46+КООД!D46+КОСИБ!D46+КОГВВ!D46+КОКВД!D46+КОВФД!D46+КОПЦ!D46+КБ2!D46+КП1!D46+КП2!D46+'Курганская детская поликлиника'!D46+'Курганская  стом. поликлиника'!D46+'Курганская дет.стом.поликл.'!D46+КБСМП!D46+'Шадринская детская больн.'!D46+'Шадринская поликлиника'!D46+ШБСМП!D46+ЛОРИМЕД!D46+'РНЦ ВТО'!D46+'ЧУЗ "РЖД-Медицина"'!D46+КМЗ!D46+'МСЧ МВД'!D46+ДОКТОР!D46+МАСТЕРСЛУХ!D46+АМЕЛИЯ!D46+'ОФТАЛЬМО-РЕГИОН'!D46+'МЕД-ЛАЙН'!D46+ЦСМ!D46</f>
        <v>2440</v>
      </c>
      <c r="F52" s="8">
        <f t="shared" si="0"/>
        <v>14123</v>
      </c>
    </row>
    <row r="53" spans="1:6" ht="12.75" customHeight="1" x14ac:dyDescent="0.25">
      <c r="A53" s="1">
        <v>43</v>
      </c>
      <c r="B53" s="31" t="s">
        <v>23</v>
      </c>
      <c r="C53" s="10" t="s">
        <v>7</v>
      </c>
      <c r="D53" s="8">
        <f>'Альменевская ЦРБ'!C47+'Белозерская ЦРБ'!C47+'Варгашинская ЦРБ'!C47+'Глядянская ЦРБ'!C47+'Далматовская ЦРБ'!C47+'Звериноголовская ЦРБ'!C47+'Каргапольская ЦРБ'!C47+'Катайская ЦРБ'!C47+'Кетовская ЦРБ'!C47+'Куртамышская ЦРБ'!C47+'Лебяжьевская ЦРБ'!C47+'Макушинская ЦРБ'!C47+'Мишкинская ЦРБ'!C47+'Мокроусовская ЦРБ'!C47+'Петуховская ЦРБ'!C47+'Половинская ЦРБ'!C47+'Сафакулевская ЦРБ'!C47+' Целинная ЦРБ'!C47+'Частоозерская ЦРБ'!C47+'Шатровская ЦРБ'!C47+'Шумихинская ЦРБ'!C47+'Щучанская ЦРБ'!C47+'Юргамышская ЦРБ'!C47+'Шадринская ЦРБ'!C47+КОКБ!C47+'КОДКБ им. Кр.Креста'!C47+КОКД!C47+КООД!C47+КОСИБ!C47+КОГВВ!C47+КОКВД!C47+КОВФД!C47+КОПЦ!C47+КБ2!C47+КП1!C47+КП2!C47+'Курганская детская поликлиника'!C47+'Курганская  стом. поликлиника'!C47+'Курганская дет.стом.поликл.'!C47+КБСМП!C47+'Шадринская детская больн.'!C47+'Шадринская поликлиника'!C47+ШБСМП!C47+ЛОРИМЕД!C47+'РНЦ ВТО'!C47+'ЧУЗ "РЖД-Медицина"'!C47+КМЗ!C47+'МСЧ МВД'!C47+ДОКТОР!C47+МАСТЕРСЛУХ!C47+АМЕЛИЯ!C47+'ОФТАЛЬМО-РЕГИОН'!C47+'МЕД-ЛАЙН'!C47+ЦСМ!C47</f>
        <v>16246</v>
      </c>
      <c r="E53" s="8">
        <f>'Альменевская ЦРБ'!D47+'Белозерская ЦРБ'!D47+'Варгашинская ЦРБ'!D47+'Глядянская ЦРБ'!D47+'Далматовская ЦРБ'!D47+'Звериноголовская ЦРБ'!D47+'Каргапольская ЦРБ'!D47+'Катайская ЦРБ'!D47+'Кетовская ЦРБ'!D47+'Куртамышская ЦРБ'!D47+'Лебяжьевская ЦРБ'!D47+'Макушинская ЦРБ'!D47+'Мишкинская ЦРБ'!D47+'Мокроусовская ЦРБ'!D47+'Петуховская ЦРБ'!D47+'Половинская ЦРБ'!D47+'Сафакулевская ЦРБ'!D47+' Целинная ЦРБ'!D47+'Частоозерская ЦРБ'!D47+'Шатровская ЦРБ'!D47+'Шумихинская ЦРБ'!D47+'Щучанская ЦРБ'!D47+'Юргамышская ЦРБ'!D47+'Шадринская ЦРБ'!D47+КОКБ!D47+'КОДКБ им. Кр.Креста'!D47+КОКД!D47+КООД!D47+КОСИБ!D47+КОГВВ!D47+КОКВД!D47+КОВФД!D47+КОПЦ!D47+КБ2!D47+КП1!D47+КП2!D47+'Курганская детская поликлиника'!D47+'Курганская  стом. поликлиника'!D47+'Курганская дет.стом.поликл.'!D47+КБСМП!D47+'Шадринская детская больн.'!D47+'Шадринская поликлиника'!D47+ШБСМП!D47+ЛОРИМЕД!D47+'РНЦ ВТО'!D47+'ЧУЗ "РЖД-Медицина"'!D47+КМЗ!D47+'МСЧ МВД'!D47+ДОКТОР!D47+МАСТЕРСЛУХ!D47+АМЕЛИЯ!D47+'ОФТАЛЬМО-РЕГИОН'!D47+'МЕД-ЛАЙН'!D47</f>
        <v>154</v>
      </c>
      <c r="F53" s="8">
        <f t="shared" si="0"/>
        <v>16400</v>
      </c>
    </row>
    <row r="54" spans="1:6" ht="12.75" customHeight="1" x14ac:dyDescent="0.25">
      <c r="A54" s="1">
        <v>44</v>
      </c>
      <c r="B54" s="31"/>
      <c r="C54" s="10" t="s">
        <v>56</v>
      </c>
      <c r="D54" s="8">
        <f>'Альменевская ЦРБ'!C48+'Белозерская ЦРБ'!C48+'Варгашинская ЦРБ'!C48+'Глядянская ЦРБ'!C48+'Далматовская ЦРБ'!C48+'Звериноголовская ЦРБ'!C48+'Каргапольская ЦРБ'!C48+'Катайская ЦРБ'!C48+'Кетовская ЦРБ'!C48+'Куртамышская ЦРБ'!C48+'Лебяжьевская ЦРБ'!C48+'Макушинская ЦРБ'!C48+'Мишкинская ЦРБ'!C48+'Мокроусовская ЦРБ'!C48+'Петуховская ЦРБ'!C48+'Половинская ЦРБ'!C48+'Сафакулевская ЦРБ'!C48+' Целинная ЦРБ'!C48+'Частоозерская ЦРБ'!C48+'Шатровская ЦРБ'!C48+'Шумихинская ЦРБ'!C48+'Щучанская ЦРБ'!C48+'Юргамышская ЦРБ'!C48+'Шадринская ЦРБ'!C48+КОКБ!C48+'КОДКБ им. Кр.Креста'!C48+КОКД!C48+КООД!C48+КОСИБ!C48+КОГВВ!C48+КОКВД!C48+КОВФД!C48+КОПЦ!C48+КБ2!C48+КП1!C48+КП2!C48+'Курганская детская поликлиника'!C48+'Курганская  стом. поликлиника'!C48+'Курганская дет.стом.поликл.'!C48+КБСМП!C48+'Шадринская детская больн.'!C48+'Шадринская поликлиника'!C48+ШБСМП!C48+ЛОРИМЕД!C48+'РНЦ ВТО'!C48+'ЧУЗ "РЖД-Медицина"'!C48+КМЗ!C48+'МСЧ МВД'!C48+ДОКТОР!C48+МАСТЕРСЛУХ!C48+АМЕЛИЯ!C48+'ОФТАЛЬМО-РЕГИОН'!C48+'МЕД-ЛАЙН'!C48+ЦСМ!C48</f>
        <v>51407</v>
      </c>
      <c r="E54" s="8">
        <f>'Альменевская ЦРБ'!D48+'Белозерская ЦРБ'!D48+'Варгашинская ЦРБ'!D48+'Глядянская ЦРБ'!D48+'Далматовская ЦРБ'!D48+'Звериноголовская ЦРБ'!D48+'Каргапольская ЦРБ'!D48+'Катайская ЦРБ'!D48+'Кетовская ЦРБ'!D48+'Куртамышская ЦРБ'!D48+'Лебяжьевская ЦРБ'!D48+'Макушинская ЦРБ'!D48+'Мишкинская ЦРБ'!D48+'Мокроусовская ЦРБ'!D48+'Петуховская ЦРБ'!D48+'Половинская ЦРБ'!D48+'Сафакулевская ЦРБ'!D48+' Целинная ЦРБ'!D48+'Частоозерская ЦРБ'!D48+'Шатровская ЦРБ'!D48+'Шумихинская ЦРБ'!D48+'Щучанская ЦРБ'!D48+'Юргамышская ЦРБ'!D48+'Шадринская ЦРБ'!D48+КОКБ!D48+'КОДКБ им. Кр.Креста'!D48+КОКД!D48+КООД!D48+КОСИБ!D48+КОГВВ!D48+КОКВД!D48+КОВФД!D48+КОПЦ!D48+КБ2!D48+КП1!D48+КП2!D48+'Курганская детская поликлиника'!D48+'Курганская  стом. поликлиника'!D48+'Курганская дет.стом.поликл.'!D48+КБСМП!D48+'Шадринская детская больн.'!D48+'Шадринская поликлиника'!D48+ШБСМП!D48+ЛОРИМЕД!D48+'РНЦ ВТО'!D48+'ЧУЗ "РЖД-Медицина"'!D48+КМЗ!D48+'МСЧ МВД'!D48+ДОКТОР!D48+МАСТЕРСЛУХ!D48+АМЕЛИЯ!D48+'ОФТАЛЬМО-РЕГИОН'!D48+'МЕД-ЛАЙН'!D48</f>
        <v>310</v>
      </c>
      <c r="F54" s="8">
        <f t="shared" si="0"/>
        <v>51717</v>
      </c>
    </row>
    <row r="55" spans="1:6" ht="12.75" customHeight="1" x14ac:dyDescent="0.25">
      <c r="A55" s="1">
        <v>45</v>
      </c>
      <c r="B55" s="31"/>
      <c r="C55" s="10" t="s">
        <v>9</v>
      </c>
      <c r="D55" s="8">
        <f>'Альменевская ЦРБ'!C49+'Белозерская ЦРБ'!C49+'Варгашинская ЦРБ'!C49+'Глядянская ЦРБ'!C49+'Далматовская ЦРБ'!C49+'Звериноголовская ЦРБ'!C49+'Каргапольская ЦРБ'!C49+'Катайская ЦРБ'!C49+'Кетовская ЦРБ'!C49+'Куртамышская ЦРБ'!C49+'Лебяжьевская ЦРБ'!C49+'Макушинская ЦРБ'!C49+'Мишкинская ЦРБ'!C49+'Мокроусовская ЦРБ'!C49+'Петуховская ЦРБ'!C49+'Половинская ЦРБ'!C49+'Сафакулевская ЦРБ'!C49+' Целинная ЦРБ'!C49+'Частоозерская ЦРБ'!C49+'Шатровская ЦРБ'!C49+'Шумихинская ЦРБ'!C49+'Щучанская ЦРБ'!C49+'Юргамышская ЦРБ'!C49+'Шадринская ЦРБ'!C49+КОКБ!C49+'КОДКБ им. Кр.Креста'!C49+КОКД!C49+КООД!C49+КОСИБ!C49+КОГВВ!C49+КОКВД!C49+КОВФД!C49+КОПЦ!C49+КБ2!C49+КП1!C49+КП2!C49+'Курганская детская поликлиника'!C49+'Курганская  стом. поликлиника'!C49+'Курганская дет.стом.поликл.'!C49+КБСМП!C49+'Шадринская детская больн.'!C49+'Шадринская поликлиника'!C49+ШБСМП!C49+ЛОРИМЕД!C49+'РНЦ ВТО'!C49+'ЧУЗ "РЖД-Медицина"'!C49+КМЗ!C49+'МСЧ МВД'!C49+ДОКТОР!C49+МАСТЕРСЛУХ!C49+АМЕЛИЯ!C49+'ОФТАЛЬМО-РЕГИОН'!C49+'МЕД-ЛАЙН'!C49+ЦСМ!C49</f>
        <v>160</v>
      </c>
      <c r="E55" s="8">
        <f>'Альменевская ЦРБ'!D49+'Белозерская ЦРБ'!D49+'Варгашинская ЦРБ'!D49+'Глядянская ЦРБ'!D49+'Далматовская ЦРБ'!D49+'Звериноголовская ЦРБ'!D49+'Каргапольская ЦРБ'!D49+'Катайская ЦРБ'!D49+'Кетовская ЦРБ'!D49+'Куртамышская ЦРБ'!D49+'Лебяжьевская ЦРБ'!D49+'Макушинская ЦРБ'!D49+'Мишкинская ЦРБ'!D49+'Мокроусовская ЦРБ'!D49+'Петуховская ЦРБ'!D49+'Половинская ЦРБ'!D49+'Сафакулевская ЦРБ'!D49+' Целинная ЦРБ'!D49+'Частоозерская ЦРБ'!D49+'Шатровская ЦРБ'!D49+'Шумихинская ЦРБ'!D49+'Щучанская ЦРБ'!D49+'Юргамышская ЦРБ'!D49+'Шадринская ЦРБ'!D49+КОКБ!D49+'КОДКБ им. Кр.Креста'!D49+КОКД!D49+КООД!D49+КОСИБ!D49+КОГВВ!D49+КОКВД!D49+КОВФД!D49+КОПЦ!D49+КБ2!D49+КП1!D49+КП2!D49+'Курганская детская поликлиника'!D49+'Курганская  стом. поликлиника'!D49+'Курганская дет.стом.поликл.'!D49+КБСМП!D49+'Шадринская детская больн.'!D49+'Шадринская поликлиника'!D49+ШБСМП!D49+ЛОРИМЕД!D49+'РНЦ ВТО'!D49+'ЧУЗ "РЖД-Медицина"'!D49+КМЗ!D49+'МСЧ МВД'!D49+ДОКТОР!D49+МАСТЕРСЛУХ!D49+АМЕЛИЯ!D49+'ОФТАЛЬМО-РЕГИОН'!D49+'МЕД-ЛАЙН'!D49</f>
        <v>0</v>
      </c>
      <c r="F55" s="8">
        <f t="shared" si="0"/>
        <v>160</v>
      </c>
    </row>
    <row r="56" spans="1:6" ht="12.75" customHeight="1" x14ac:dyDescent="0.25">
      <c r="A56" s="1">
        <v>46</v>
      </c>
      <c r="B56" s="31" t="s">
        <v>24</v>
      </c>
      <c r="C56" s="10" t="s">
        <v>7</v>
      </c>
      <c r="D56" s="8">
        <f>'Альменевская ЦРБ'!C50+'Белозерская ЦРБ'!C50+'Варгашинская ЦРБ'!C50+'Глядянская ЦРБ'!C50+'Далматовская ЦРБ'!C50+'Звериноголовская ЦРБ'!C50+'Каргапольская ЦРБ'!C50+'Катайская ЦРБ'!C50+'Кетовская ЦРБ'!C50+'Куртамышская ЦРБ'!C50+'Лебяжьевская ЦРБ'!C50+'Макушинская ЦРБ'!C50+'Мишкинская ЦРБ'!C50+'Мокроусовская ЦРБ'!C50+'Петуховская ЦРБ'!C50+'Половинская ЦРБ'!C50+'Сафакулевская ЦРБ'!C50+' Целинная ЦРБ'!C50+'Частоозерская ЦРБ'!C50+'Шатровская ЦРБ'!C50+'Шумихинская ЦРБ'!C50+'Щучанская ЦРБ'!C50+'Юргамышская ЦРБ'!C50+'Шадринская ЦРБ'!C50+КОКБ!C50+'КОДКБ им. Кр.Креста'!C50+КОКД!C50+КООД!C50+КОСИБ!C50+КОГВВ!C50+КОКВД!C50+КОВФД!C50+КОПЦ!C50+КБ2!C50+КП1!C50+КП2!C50+'Курганская детская поликлиника'!C50+'Курганская  стом. поликлиника'!C50+'Курганская дет.стом.поликл.'!C50+КБСМП!C50+'Шадринская детская больн.'!C50+'Шадринская поликлиника'!C50+ШБСМП!C50+ЛОРИМЕД!C50+'РНЦ ВТО'!C50+'ЧУЗ "РЖД-Медицина"'!C50+КМЗ!C50+'МСЧ МВД'!C50+ДОКТОР!C50+МАСТЕРСЛУХ!C50+АМЕЛИЯ!C50+'ОФТАЛЬМО-РЕГИОН'!C50+'МЕД-ЛАЙН'!C50+ЦСМ!C50</f>
        <v>25532</v>
      </c>
      <c r="E56" s="8">
        <f>'Альменевская ЦРБ'!D50+'Белозерская ЦРБ'!D50+'Варгашинская ЦРБ'!D50+'Глядянская ЦРБ'!D50+'Далматовская ЦРБ'!D50+'Звериноголовская ЦРБ'!D50+'Каргапольская ЦРБ'!D50+'Катайская ЦРБ'!D50+'Кетовская ЦРБ'!D50+'Куртамышская ЦРБ'!D50+'Лебяжьевская ЦРБ'!D50+'Макушинская ЦРБ'!D50+'Мишкинская ЦРБ'!D50+'Мокроусовская ЦРБ'!D50+'Петуховская ЦРБ'!D50+'Половинская ЦРБ'!D50+'Сафакулевская ЦРБ'!D50+' Целинная ЦРБ'!D50+'Частоозерская ЦРБ'!D50+'Шатровская ЦРБ'!D50+'Шумихинская ЦРБ'!D50+'Щучанская ЦРБ'!D50+'Юргамышская ЦРБ'!D50+'Шадринская ЦРБ'!D50+КОКБ!D50+'КОДКБ им. Кр.Креста'!D50+КОКД!D50+КООД!D50+КОСИБ!D50+КОГВВ!D50+КОКВД!D50+КОВФД!D50+КОПЦ!D50+КБ2!D50+КП1!D50+КП2!D50+'Курганская детская поликлиника'!D50+'Курганская  стом. поликлиника'!D50+'Курганская дет.стом.поликл.'!D50+КБСМП!D50+'Шадринская детская больн.'!D50+'Шадринская поликлиника'!D50+ШБСМП!D50+ЛОРИМЕД!D50+'РНЦ ВТО'!D50+'ЧУЗ "РЖД-Медицина"'!D50+КМЗ!D50+'МСЧ МВД'!D50+ДОКТОР!D50+МАСТЕРСЛУХ!D50+АМЕЛИЯ!D50+'ОФТАЛЬМО-РЕГИОН'!D50+'МЕД-ЛАЙН'!D50+ЦСМ!D50</f>
        <v>9853</v>
      </c>
      <c r="F56" s="8">
        <f t="shared" si="0"/>
        <v>35385</v>
      </c>
    </row>
    <row r="57" spans="1:6" ht="12.75" customHeight="1" x14ac:dyDescent="0.25">
      <c r="A57" s="1">
        <v>47</v>
      </c>
      <c r="B57" s="31"/>
      <c r="C57" s="10" t="s">
        <v>56</v>
      </c>
      <c r="D57" s="8">
        <f>'Альменевская ЦРБ'!C51+'Белозерская ЦРБ'!C51+'Варгашинская ЦРБ'!C51+'Глядянская ЦРБ'!C51+'Далматовская ЦРБ'!C51+'Звериноголовская ЦРБ'!C51+'Каргапольская ЦРБ'!C51+'Катайская ЦРБ'!C51+'Кетовская ЦРБ'!C51+'Куртамышская ЦРБ'!C51+'Лебяжьевская ЦРБ'!C51+'Макушинская ЦРБ'!C51+'Мишкинская ЦРБ'!C51+'Мокроусовская ЦРБ'!C51+'Петуховская ЦРБ'!C51+'Половинская ЦРБ'!C51+'Сафакулевская ЦРБ'!C51+' Целинная ЦРБ'!C51+'Частоозерская ЦРБ'!C51+'Шатровская ЦРБ'!C51+'Шумихинская ЦРБ'!C51+'Щучанская ЦРБ'!C51+'Юргамышская ЦРБ'!C51+'Шадринская ЦРБ'!C51+КОКБ!C51+'КОДКБ им. Кр.Креста'!C51+КОКД!C51+КООД!C51+КОСИБ!C51+КОГВВ!C51+КОКВД!C51+КОВФД!C51+КОПЦ!C51+КБ2!C51+КП1!C51+КП2!C51+'Курганская детская поликлиника'!C51+'Курганская  стом. поликлиника'!C51+'Курганская дет.стом.поликл.'!C51+КБСМП!C51+'Шадринская детская больн.'!C51+'Шадринская поликлиника'!C51+ШБСМП!C51+ЛОРИМЕД!C51+'РНЦ ВТО'!C51+'ЧУЗ "РЖД-Медицина"'!C51+КМЗ!C51+'МСЧ МВД'!C51+ДОКТОР!C51+МАСТЕРСЛУХ!C51+АМЕЛИЯ!C51+'ОФТАЛЬМО-РЕГИОН'!C51+'МЕД-ЛАЙН'!C51+ЦСМ!C51</f>
        <v>34580</v>
      </c>
      <c r="E57" s="8">
        <f>'Альменевская ЦРБ'!D51+'Белозерская ЦРБ'!D51+'Варгашинская ЦРБ'!D51+'Глядянская ЦРБ'!D51+'Далматовская ЦРБ'!D51+'Звериноголовская ЦРБ'!D51+'Каргапольская ЦРБ'!D51+'Катайская ЦРБ'!D51+'Кетовская ЦРБ'!D51+'Куртамышская ЦРБ'!D51+'Лебяжьевская ЦРБ'!D51+'Макушинская ЦРБ'!D51+'Мишкинская ЦРБ'!D51+'Мокроусовская ЦРБ'!D51+'Петуховская ЦРБ'!D51+'Половинская ЦРБ'!D51+'Сафакулевская ЦРБ'!D51+' Целинная ЦРБ'!D51+'Частоозерская ЦРБ'!D51+'Шатровская ЦРБ'!D51+'Шумихинская ЦРБ'!D51+'Щучанская ЦРБ'!D51+'Юргамышская ЦРБ'!D51+'Шадринская ЦРБ'!D51+КОКБ!D51+'КОДКБ им. Кр.Креста'!D51+КОКД!D51+КООД!D51+КОСИБ!D51+КОГВВ!D51+КОКВД!D51+КОВФД!D51+КОПЦ!D51+КБ2!D51+КП1!D51+КП2!D51+'Курганская детская поликлиника'!D51+'Курганская  стом. поликлиника'!D51+'Курганская дет.стом.поликл.'!D51+КБСМП!D51+'Шадринская детская больн.'!D51+'Шадринская поликлиника'!D51+ШБСМП!D51+ЛОРИМЕД!D51+'РНЦ ВТО'!D51+'ЧУЗ "РЖД-Медицина"'!D51+КМЗ!D51+'МСЧ МВД'!D51+ДОКТОР!D51+МАСТЕРСЛУХ!D51+АМЕЛИЯ!D51+'ОФТАЛЬМО-РЕГИОН'!D51+'МЕД-ЛАЙН'!D51+ЦСМ!D51</f>
        <v>22239</v>
      </c>
      <c r="F57" s="8">
        <f t="shared" si="0"/>
        <v>56819</v>
      </c>
    </row>
    <row r="58" spans="1:6" ht="12.75" customHeight="1" x14ac:dyDescent="0.25">
      <c r="A58" s="1">
        <v>48</v>
      </c>
      <c r="B58" s="31"/>
      <c r="C58" s="10" t="s">
        <v>9</v>
      </c>
      <c r="D58" s="8">
        <f>'Альменевская ЦРБ'!C52+'Белозерская ЦРБ'!C52+'Варгашинская ЦРБ'!C52+'Глядянская ЦРБ'!C52+'Далматовская ЦРБ'!C52+'Звериноголовская ЦРБ'!C52+'Каргапольская ЦРБ'!C52+'Катайская ЦРБ'!C52+'Кетовская ЦРБ'!C52+'Куртамышская ЦРБ'!C52+'Лебяжьевская ЦРБ'!C52+'Макушинская ЦРБ'!C52+'Мишкинская ЦРБ'!C52+'Мокроусовская ЦРБ'!C52+'Петуховская ЦРБ'!C52+'Половинская ЦРБ'!C52+'Сафакулевская ЦРБ'!C52+' Целинная ЦРБ'!C52+'Частоозерская ЦРБ'!C52+'Шатровская ЦРБ'!C52+'Шумихинская ЦРБ'!C52+'Щучанская ЦРБ'!C52+'Юргамышская ЦРБ'!C52+'Шадринская ЦРБ'!C52+КОКБ!C52+'КОДКБ им. Кр.Креста'!C52+КОКД!C52+КООД!C52+КОСИБ!C52+КОГВВ!C52+КОКВД!C52+КОВФД!C52+КОПЦ!C52+КБ2!C52+КП1!C52+КП2!C52+'Курганская детская поликлиника'!C52+'Курганская  стом. поликлиника'!C52+'Курганская дет.стом.поликл.'!C52+КБСМП!C52+'Шадринская детская больн.'!C52+'Шадринская поликлиника'!C52+ШБСМП!C52+ЛОРИМЕД!C52+'РНЦ ВТО'!C52+'ЧУЗ "РЖД-Медицина"'!C52+КМЗ!C52+'МСЧ МВД'!C52+ДОКТОР!C52+МАСТЕРСЛУХ!C52+АМЕЛИЯ!C52+'ОФТАЛЬМО-РЕГИОН'!C52+'МЕД-ЛАЙН'!C52+ЦСМ!C52</f>
        <v>2991</v>
      </c>
      <c r="E58" s="8">
        <f>'Альменевская ЦРБ'!D52+'Белозерская ЦРБ'!D52+'Варгашинская ЦРБ'!D52+'Глядянская ЦРБ'!D52+'Далматовская ЦРБ'!D52+'Звериноголовская ЦРБ'!D52+'Каргапольская ЦРБ'!D52+'Катайская ЦРБ'!D52+'Кетовская ЦРБ'!D52+'Куртамышская ЦРБ'!D52+'Лебяжьевская ЦРБ'!D52+'Макушинская ЦРБ'!D52+'Мишкинская ЦРБ'!D52+'Мокроусовская ЦРБ'!D52+'Петуховская ЦРБ'!D52+'Половинская ЦРБ'!D52+'Сафакулевская ЦРБ'!D52+' Целинная ЦРБ'!D52+'Частоозерская ЦРБ'!D52+'Шатровская ЦРБ'!D52+'Шумихинская ЦРБ'!D52+'Щучанская ЦРБ'!D52+'Юргамышская ЦРБ'!D52+'Шадринская ЦРБ'!D52+КОКБ!D52+'КОДКБ им. Кр.Креста'!D52+КОКД!D52+КООД!D52+КОСИБ!D52+КОГВВ!D52+КОКВД!D52+КОВФД!D52+КОПЦ!D52+КБ2!D52+КП1!D52+КП2!D52+'Курганская детская поликлиника'!D52+'Курганская  стом. поликлиника'!D52+'Курганская дет.стом.поликл.'!D52+КБСМП!D52+'Шадринская детская больн.'!D52+'Шадринская поликлиника'!D52+ШБСМП!D52+ЛОРИМЕД!D52+'РНЦ ВТО'!D52+'ЧУЗ "РЖД-Медицина"'!D52+КМЗ!D52+'МСЧ МВД'!D52+ДОКТОР!D52+МАСТЕРСЛУХ!D52+АМЕЛИЯ!D52+'ОФТАЛЬМО-РЕГИОН'!D52+'МЕД-ЛАЙН'!D52+ЦСМ!D52</f>
        <v>1001</v>
      </c>
      <c r="F58" s="8">
        <f t="shared" si="0"/>
        <v>3992</v>
      </c>
    </row>
    <row r="59" spans="1:6" ht="12.75" customHeight="1" x14ac:dyDescent="0.25">
      <c r="A59" s="1">
        <v>49</v>
      </c>
      <c r="B59" s="31" t="s">
        <v>25</v>
      </c>
      <c r="C59" s="10" t="s">
        <v>7</v>
      </c>
      <c r="D59" s="8">
        <f>'Альменевская ЦРБ'!C53+'Белозерская ЦРБ'!C53+'Варгашинская ЦРБ'!C53+'Глядянская ЦРБ'!C53+'Далматовская ЦРБ'!C53+'Звериноголовская ЦРБ'!C53+'Каргапольская ЦРБ'!C53+'Катайская ЦРБ'!C53+'Кетовская ЦРБ'!C53+'Куртамышская ЦРБ'!C53+'Лебяжьевская ЦРБ'!C53+'Макушинская ЦРБ'!C53+'Мишкинская ЦРБ'!C53+'Мокроусовская ЦРБ'!C53+'Петуховская ЦРБ'!C53+'Половинская ЦРБ'!C53+'Сафакулевская ЦРБ'!C53+' Целинная ЦРБ'!C53+'Частоозерская ЦРБ'!C53+'Шатровская ЦРБ'!C53+'Шумихинская ЦРБ'!C53+'Щучанская ЦРБ'!C53+'Юргамышская ЦРБ'!C53+'Шадринская ЦРБ'!C53+КОКБ!C53+'КОДКБ им. Кр.Креста'!C53+КОКД!C53+КООД!C53+КОСИБ!C53+КОГВВ!C53+КОКВД!C53+КОВФД!C53+КОПЦ!C53+КБ2!C53+КП1!C53+КП2!C53+'Курганская детская поликлиника'!C53+'Курганская  стом. поликлиника'!C53+'Курганская дет.стом.поликл.'!C53+КБСМП!C53+'Шадринская детская больн.'!C53+'Шадринская поликлиника'!C53+ШБСМП!C53+ЛОРИМЕД!C53+'РНЦ ВТО'!C53+'ЧУЗ "РЖД-Медицина"'!C53+КМЗ!C53+'МСЧ МВД'!C53+ДОКТОР!C53+МАСТЕРСЛУХ!C53+АМЕЛИЯ!C53+'ОФТАЛЬМО-РЕГИОН'!C53+'МЕД-ЛАЙН'!C53+ЦСМ!C53</f>
        <v>42551</v>
      </c>
      <c r="E59" s="8">
        <f>'Альменевская ЦРБ'!D53+'Белозерская ЦРБ'!D53+'Варгашинская ЦРБ'!D53+'Глядянская ЦРБ'!D53+'Далматовская ЦРБ'!D53+'Звериноголовская ЦРБ'!D53+'Каргапольская ЦРБ'!D53+'Катайская ЦРБ'!D53+'Кетовская ЦРБ'!D53+'Куртамышская ЦРБ'!D53+'Лебяжьевская ЦРБ'!D53+'Макушинская ЦРБ'!D53+'Мишкинская ЦРБ'!D53+'Мокроусовская ЦРБ'!D53+'Петуховская ЦРБ'!D53+'Половинская ЦРБ'!D53+'Сафакулевская ЦРБ'!D53+' Целинная ЦРБ'!D53+'Частоозерская ЦРБ'!D53+'Шатровская ЦРБ'!D53+'Шумихинская ЦРБ'!D53+'Щучанская ЦРБ'!D53+'Юргамышская ЦРБ'!D53+'Шадринская ЦРБ'!D53+КОКБ!D53+'КОДКБ им. Кр.Креста'!D53+КОКД!D53+КООД!D53+КОСИБ!D53+КОГВВ!D53+КОКВД!D53+КОВФД!D53+КОПЦ!D53+КБ2!D53+КП1!D53+КП2!D53+'Курганская детская поликлиника'!D53+'Курганская  стом. поликлиника'!D53+'Курганская дет.стом.поликл.'!D53+КБСМП!D53+'Шадринская детская больн.'!D53+'Шадринская поликлиника'!D53+ШБСМП!D53+ЛОРИМЕД!D53+'РНЦ ВТО'!D53+'ЧУЗ "РЖД-Медицина"'!D53+КМЗ!D53+'МСЧ МВД'!D53+ДОКТОР!D53+МАСТЕРСЛУХ!D53+АМЕЛИЯ!D53+'ОФТАЛЬМО-РЕГИОН'!D53+'МЕД-ЛАЙН'!D53+ЦСМ!D53</f>
        <v>16362</v>
      </c>
      <c r="F59" s="8">
        <f t="shared" si="0"/>
        <v>58913</v>
      </c>
    </row>
    <row r="60" spans="1:6" ht="12.75" customHeight="1" x14ac:dyDescent="0.25">
      <c r="A60" s="1">
        <v>50</v>
      </c>
      <c r="B60" s="31"/>
      <c r="C60" s="10" t="s">
        <v>56</v>
      </c>
      <c r="D60" s="8">
        <f>'Альменевская ЦРБ'!C54+'Белозерская ЦРБ'!C54+'Варгашинская ЦРБ'!C54+'Глядянская ЦРБ'!C54+'Далматовская ЦРБ'!C54+'Звериноголовская ЦРБ'!C54+'Каргапольская ЦРБ'!C54+'Катайская ЦРБ'!C54+'Кетовская ЦРБ'!C54+'Куртамышская ЦРБ'!C54+'Лебяжьевская ЦРБ'!C54+'Макушинская ЦРБ'!C54+'Мишкинская ЦРБ'!C54+'Мокроусовская ЦРБ'!C54+'Петуховская ЦРБ'!C54+'Половинская ЦРБ'!C54+'Сафакулевская ЦРБ'!C54+' Целинная ЦРБ'!C54+'Частоозерская ЦРБ'!C54+'Шатровская ЦРБ'!C54+'Шумихинская ЦРБ'!C54+'Щучанская ЦРБ'!C54+'Юргамышская ЦРБ'!C54+'Шадринская ЦРБ'!C54+КОКБ!C54+'КОДКБ им. Кр.Креста'!C54+КОКД!C54+КООД!C54+КОСИБ!C54+КОГВВ!C54+КОКВД!C54+КОВФД!C54+КОПЦ!C54+КБ2!C54+КП1!C54+КП2!C54+'Курганская детская поликлиника'!C54+'Курганская  стом. поликлиника'!C54+'Курганская дет.стом.поликл.'!C54+КБСМП!C54+'Шадринская детская больн.'!C54+'Шадринская поликлиника'!C54+ШБСМП!C54+ЛОРИМЕД!C54+'РНЦ ВТО'!C54+'ЧУЗ "РЖД-Медицина"'!C54+КМЗ!C54+'МСЧ МВД'!C54+ДОКТОР!C54+МАСТЕРСЛУХ!C54+АМЕЛИЯ!C54+'ОФТАЛЬМО-РЕГИОН'!C54+'МЕД-ЛАЙН'!C54+ЦСМ!C54</f>
        <v>94925</v>
      </c>
      <c r="E60" s="8">
        <f>'Альменевская ЦРБ'!D54+'Белозерская ЦРБ'!D54+'Варгашинская ЦРБ'!D54+'Глядянская ЦРБ'!D54+'Далматовская ЦРБ'!D54+'Звериноголовская ЦРБ'!D54+'Каргапольская ЦРБ'!D54+'Катайская ЦРБ'!D54+'Кетовская ЦРБ'!D54+'Куртамышская ЦРБ'!D54+'Лебяжьевская ЦРБ'!D54+'Макушинская ЦРБ'!D54+'Мишкинская ЦРБ'!D54+'Мокроусовская ЦРБ'!D54+'Петуховская ЦРБ'!D54+'Половинская ЦРБ'!D54+'Сафакулевская ЦРБ'!D54+' Целинная ЦРБ'!D54+'Частоозерская ЦРБ'!D54+'Шатровская ЦРБ'!D54+'Шумихинская ЦРБ'!D54+'Щучанская ЦРБ'!D54+'Юргамышская ЦРБ'!D54+'Шадринская ЦРБ'!D54+КОКБ!D54+'КОДКБ им. Кр.Креста'!D54+КОКД!D54+КООД!D54+КОСИБ!D54+КОГВВ!D54+КОКВД!D54+КОВФД!D54+КОПЦ!D54+КБ2!D54+КП1!D54+КП2!D54+'Курганская детская поликлиника'!D54+'Курганская  стом. поликлиника'!D54+'Курганская дет.стом.поликл.'!D54+КБСМП!D54+'Шадринская детская больн.'!D54+'Шадринская поликлиника'!D54+ШБСМП!D54+ЛОРИМЕД!D54+'РНЦ ВТО'!D54+'ЧУЗ "РЖД-Медицина"'!D54+КМЗ!D54+'МСЧ МВД'!D54+ДОКТОР!D54+МАСТЕРСЛУХ!D54+АМЕЛИЯ!D54+'ОФТАЛЬМО-РЕГИОН'!D54+'МЕД-ЛАЙН'!D54+ЦСМ!D54</f>
        <v>58729</v>
      </c>
      <c r="F60" s="8">
        <f t="shared" si="0"/>
        <v>153654</v>
      </c>
    </row>
    <row r="61" spans="1:6" ht="12.75" customHeight="1" x14ac:dyDescent="0.25">
      <c r="A61" s="1">
        <v>51</v>
      </c>
      <c r="B61" s="31"/>
      <c r="C61" s="10" t="s">
        <v>9</v>
      </c>
      <c r="D61" s="8">
        <f>'Альменевская ЦРБ'!C55+'Белозерская ЦРБ'!C55+'Варгашинская ЦРБ'!C55+'Глядянская ЦРБ'!C55+'Далматовская ЦРБ'!C55+'Звериноголовская ЦРБ'!C55+'Каргапольская ЦРБ'!C55+'Катайская ЦРБ'!C55+'Кетовская ЦРБ'!C55+'Куртамышская ЦРБ'!C55+'Лебяжьевская ЦРБ'!C55+'Макушинская ЦРБ'!C55+'Мишкинская ЦРБ'!C55+'Мокроусовская ЦРБ'!C55+'Петуховская ЦРБ'!C55+'Половинская ЦРБ'!C55+'Сафакулевская ЦРБ'!C55+' Целинная ЦРБ'!C55+'Частоозерская ЦРБ'!C55+'Шатровская ЦРБ'!C55+'Шумихинская ЦРБ'!C55+'Щучанская ЦРБ'!C55+'Юргамышская ЦРБ'!C55+'Шадринская ЦРБ'!C55+КОКБ!C55+'КОДКБ им. Кр.Креста'!C55+КОКД!C55+КООД!C55+КОСИБ!C55+КОГВВ!C55+КОКВД!C55+КОВФД!C55+КОПЦ!C55+КБ2!C55+КП1!C55+КП2!C55+'Курганская детская поликлиника'!C55+'Курганская  стом. поликлиника'!C55+'Курганская дет.стом.поликл.'!C55+КБСМП!C55+'Шадринская детская больн.'!C55+'Шадринская поликлиника'!C55+ШБСМП!C55+ЛОРИМЕД!C55+'РНЦ ВТО'!C55+'ЧУЗ "РЖД-Медицина"'!C55+КМЗ!C55+'МСЧ МВД'!C55+ДОКТОР!C55+МАСТЕРСЛУХ!C55+АМЕЛИЯ!C55+'ОФТАЛЬМО-РЕГИОН'!C55+'МЕД-ЛАЙН'!C55+ЦСМ!C55</f>
        <v>15715</v>
      </c>
      <c r="E61" s="8">
        <f>'Альменевская ЦРБ'!D55+'Белозерская ЦРБ'!D55+'Варгашинская ЦРБ'!D55+'Глядянская ЦРБ'!D55+'Далматовская ЦРБ'!D55+'Звериноголовская ЦРБ'!D55+'Каргапольская ЦРБ'!D55+'Катайская ЦРБ'!D55+'Кетовская ЦРБ'!D55+'Куртамышская ЦРБ'!D55+'Лебяжьевская ЦРБ'!D55+'Макушинская ЦРБ'!D55+'Мишкинская ЦРБ'!D55+'Мокроусовская ЦРБ'!D55+'Петуховская ЦРБ'!D55+'Половинская ЦРБ'!D55+'Сафакулевская ЦРБ'!D55+' Целинная ЦРБ'!D55+'Частоозерская ЦРБ'!D55+'Шатровская ЦРБ'!D55+'Шумихинская ЦРБ'!D55+'Щучанская ЦРБ'!D55+'Юргамышская ЦРБ'!D55+'Шадринская ЦРБ'!D55+КОКБ!D55+'КОДКБ им. Кр.Креста'!D55+КОКД!D55+КООД!D55+КОСИБ!D55+КОГВВ!D55+КОКВД!D55+КОВФД!D55+КОПЦ!D55+КБ2!D55+КП1!D55+КП2!D55+'Курганская детская поликлиника'!D55+'Курганская  стом. поликлиника'!D55+'Курганская дет.стом.поликл.'!D55+КБСМП!D55+'Шадринская детская больн.'!D55+'Шадринская поликлиника'!D55+ШБСМП!D55+ЛОРИМЕД!D55+'РНЦ ВТО'!D55+'ЧУЗ "РЖД-Медицина"'!D55+КМЗ!D55+'МСЧ МВД'!D55+ДОКТОР!D55+МАСТЕРСЛУХ!D55+АМЕЛИЯ!D55+'ОФТАЛЬМО-РЕГИОН'!D55+'МЕД-ЛАЙН'!D55+ЦСМ!D55</f>
        <v>20</v>
      </c>
      <c r="F61" s="8">
        <f t="shared" si="0"/>
        <v>15735</v>
      </c>
    </row>
    <row r="62" spans="1:6" ht="12.75" customHeight="1" x14ac:dyDescent="0.25">
      <c r="A62" s="1">
        <v>52</v>
      </c>
      <c r="B62" s="31" t="s">
        <v>26</v>
      </c>
      <c r="C62" s="10" t="s">
        <v>7</v>
      </c>
      <c r="D62" s="8">
        <f>'Альменевская ЦРБ'!C56+'Белозерская ЦРБ'!C56+'Варгашинская ЦРБ'!C56+'Глядянская ЦРБ'!C56+'Далматовская ЦРБ'!C56+'Звериноголовская ЦРБ'!C56+'Каргапольская ЦРБ'!C56+'Катайская ЦРБ'!C56+'Кетовская ЦРБ'!C56+'Куртамышская ЦРБ'!C56+'Лебяжьевская ЦРБ'!C56+'Макушинская ЦРБ'!C56+'Мишкинская ЦРБ'!C56+'Мокроусовская ЦРБ'!C56+'Петуховская ЦРБ'!C56+'Половинская ЦРБ'!C56+'Сафакулевская ЦРБ'!C56+' Целинная ЦРБ'!C56+'Частоозерская ЦРБ'!C56+'Шатровская ЦРБ'!C56+'Шумихинская ЦРБ'!C56+'Щучанская ЦРБ'!C56+'Юргамышская ЦРБ'!C56+'Шадринская ЦРБ'!C56+КОКБ!C56+'КОДКБ им. Кр.Креста'!C56+КОКД!C56+КООД!C56+КОСИБ!C56+КОГВВ!C56+КОКВД!C56+КОВФД!C56+КОПЦ!C56+КБ2!C56+КП1!C56+КП2!C56+'Курганская детская поликлиника'!C56+'Курганская  стом. поликлиника'!C56+'Курганская дет.стом.поликл.'!C56+КБСМП!C56+'Шадринская детская больн.'!C56+'Шадринская поликлиника'!C56+ШБСМП!C56+ЛОРИМЕД!C56+'РНЦ ВТО'!C56+'ЧУЗ "РЖД-Медицина"'!C56+КМЗ!C56+'МСЧ МВД'!C56+ДОКТОР!C56+МАСТЕРСЛУХ!C56+АМЕЛИЯ!C56+'ОФТАЛЬМО-РЕГИОН'!C56+'МЕД-ЛАЙН'!C56+ЦСМ!C56</f>
        <v>0</v>
      </c>
      <c r="E62" s="8">
        <f>'Альменевская ЦРБ'!D56+'Белозерская ЦРБ'!D56+'Варгашинская ЦРБ'!D56+'Глядянская ЦРБ'!D56+'Далматовская ЦРБ'!D56+'Звериноголовская ЦРБ'!D56+'Каргапольская ЦРБ'!D56+'Катайская ЦРБ'!D56+'Кетовская ЦРБ'!D56+'Куртамышская ЦРБ'!D56+'Лебяжьевская ЦРБ'!D56+'Макушинская ЦРБ'!D56+'Мишкинская ЦРБ'!D56+'Мокроусовская ЦРБ'!D56+'Петуховская ЦРБ'!D56+'Половинская ЦРБ'!D56+'Сафакулевская ЦРБ'!D56+' Целинная ЦРБ'!D56+'Частоозерская ЦРБ'!D56+'Шатровская ЦРБ'!D56+'Шумихинская ЦРБ'!D56+'Щучанская ЦРБ'!D56+'Юргамышская ЦРБ'!D56+'Шадринская ЦРБ'!D56+КОКБ!D56+'КОДКБ им. Кр.Креста'!D56+КОКД!D56+КООД!D56+КОСИБ!D56+КОГВВ!D56+КОКВД!D56+КОВФД!D56+КОПЦ!D56+КБ2!D56+КП1!D56+КП2!D56+'Курганская детская поликлиника'!D56+'Курганская  стом. поликлиника'!D56+'Курганская дет.стом.поликл.'!D56+КБСМП!D56+'Шадринская детская больн.'!D56+'Шадринская поликлиника'!D56+ШБСМП!D56+ЛОРИМЕД!D56+'РНЦ ВТО'!D56+'ЧУЗ "РЖД-Медицина"'!D56+КМЗ!D56+'МСЧ МВД'!D56+ДОКТОР!D56+МАСТЕРСЛУХ!D56+АМЕЛИЯ!D56+'ОФТАЛЬМО-РЕГИОН'!D56+'МЕД-ЛАЙН'!D56+ЦСМ!D56</f>
        <v>229295</v>
      </c>
      <c r="F62" s="8">
        <f t="shared" si="0"/>
        <v>229295</v>
      </c>
    </row>
    <row r="63" spans="1:6" ht="12.75" customHeight="1" x14ac:dyDescent="0.25">
      <c r="A63" s="1">
        <v>53</v>
      </c>
      <c r="B63" s="31"/>
      <c r="C63" s="10" t="s">
        <v>56</v>
      </c>
      <c r="D63" s="8">
        <f>'Альменевская ЦРБ'!C57+'Белозерская ЦРБ'!C57+'Варгашинская ЦРБ'!C57+'Глядянская ЦРБ'!C57+'Далматовская ЦРБ'!C57+'Звериноголовская ЦРБ'!C57+'Каргапольская ЦРБ'!C57+'Катайская ЦРБ'!C57+'Кетовская ЦРБ'!C57+'Куртамышская ЦРБ'!C57+'Лебяжьевская ЦРБ'!C57+'Макушинская ЦРБ'!C57+'Мишкинская ЦРБ'!C57+'Мокроусовская ЦРБ'!C57+'Петуховская ЦРБ'!C57+'Половинская ЦРБ'!C57+'Сафакулевская ЦРБ'!C57+' Целинная ЦРБ'!C57+'Частоозерская ЦРБ'!C57+'Шатровская ЦРБ'!C57+'Шумихинская ЦРБ'!C57+'Щучанская ЦРБ'!C57+'Юргамышская ЦРБ'!C57+'Шадринская ЦРБ'!C57+КОКБ!C57+'КОДКБ им. Кр.Креста'!C57+КОКД!C57+КООД!C57+КОСИБ!C57+КОГВВ!C57+КОКВД!C57+КОВФД!C57+КОПЦ!C57+КБ2!C57+КП1!C57+КП2!C57+'Курганская детская поликлиника'!C57+'Курганская  стом. поликлиника'!C57+'Курганская дет.стом.поликл.'!C57+КБСМП!C57+'Шадринская детская больн.'!C57+'Шадринская поликлиника'!C57+ШБСМП!C57+ЛОРИМЕД!C57+'РНЦ ВТО'!C57+'ЧУЗ "РЖД-Медицина"'!C57+КМЗ!C57+'МСЧ МВД'!C57+ДОКТОР!C57+МАСТЕРСЛУХ!C57+АМЕЛИЯ!C57+'ОФТАЛЬМО-РЕГИОН'!C57+'МЕД-ЛАЙН'!C57+ЦСМ!C57</f>
        <v>8816</v>
      </c>
      <c r="E63" s="8">
        <f>'Альменевская ЦРБ'!D57+'Белозерская ЦРБ'!D57+'Варгашинская ЦРБ'!D57+'Глядянская ЦРБ'!D57+'Далматовская ЦРБ'!D57+'Звериноголовская ЦРБ'!D57+'Каргапольская ЦРБ'!D57+'Катайская ЦРБ'!D57+'Кетовская ЦРБ'!D57+'Куртамышская ЦРБ'!D57+'Лебяжьевская ЦРБ'!D57+'Макушинская ЦРБ'!D57+'Мишкинская ЦРБ'!D57+'Мокроусовская ЦРБ'!D57+'Петуховская ЦРБ'!D57+'Половинская ЦРБ'!D57+'Сафакулевская ЦРБ'!D57+' Целинная ЦРБ'!D57+'Частоозерская ЦРБ'!D57+'Шатровская ЦРБ'!D57+'Шумихинская ЦРБ'!D57+'Щучанская ЦРБ'!D57+'Юргамышская ЦРБ'!D57+'Шадринская ЦРБ'!D57+КОКБ!D57+'КОДКБ им. Кр.Креста'!D57+КОКД!D57+КООД!D57+КОСИБ!D57+КОГВВ!D57+КОКВД!D57+КОВФД!D57+КОПЦ!D57+КБ2!D57+КП1!D57+КП2!D57+'Курганская детская поликлиника'!D57+'Курганская  стом. поликлиника'!D57+'Курганская дет.стом.поликл.'!D57+КБСМП!D57+'Шадринская детская больн.'!D57+'Шадринская поликлиника'!D57+ШБСМП!D57+ЛОРИМЕД!D57+'РНЦ ВТО'!D57+'ЧУЗ "РЖД-Медицина"'!D57+КМЗ!D57+'МСЧ МВД'!D57+ДОКТОР!D57+МАСТЕРСЛУХ!D57+АМЕЛИЯ!D57+'ОФТАЛЬМО-РЕГИОН'!D57+'МЕД-ЛАЙН'!D57+ЦСМ!D57</f>
        <v>487676</v>
      </c>
      <c r="F63" s="8">
        <f t="shared" si="0"/>
        <v>496492</v>
      </c>
    </row>
    <row r="64" spans="1:6" ht="12.75" customHeight="1" x14ac:dyDescent="0.25">
      <c r="A64" s="1">
        <v>54</v>
      </c>
      <c r="B64" s="31"/>
      <c r="C64" s="10" t="s">
        <v>9</v>
      </c>
      <c r="D64" s="8">
        <f>'Альменевская ЦРБ'!C58+'Белозерская ЦРБ'!C58+'Варгашинская ЦРБ'!C58+'Глядянская ЦРБ'!C58+'Далматовская ЦРБ'!C58+'Звериноголовская ЦРБ'!C58+'Каргапольская ЦРБ'!C58+'Катайская ЦРБ'!C58+'Кетовская ЦРБ'!C58+'Куртамышская ЦРБ'!C58+'Лебяжьевская ЦРБ'!C58+'Макушинская ЦРБ'!C58+'Мишкинская ЦРБ'!C58+'Мокроусовская ЦРБ'!C58+'Петуховская ЦРБ'!C58+'Половинская ЦРБ'!C58+'Сафакулевская ЦРБ'!C58+' Целинная ЦРБ'!C58+'Частоозерская ЦРБ'!C58+'Шатровская ЦРБ'!C58+'Шумихинская ЦРБ'!C58+'Щучанская ЦРБ'!C58+'Юргамышская ЦРБ'!C58+'Шадринская ЦРБ'!C58+КОКБ!C58+'КОДКБ им. Кр.Креста'!C58+КОКД!C58+КООД!C58+КОСИБ!C58+КОГВВ!C58+КОКВД!C58+КОВФД!C58+КОПЦ!C58+КБ2!C58+КП1!C58+КП2!C58+'Курганская детская поликлиника'!C58+'Курганская  стом. поликлиника'!C58+'Курганская дет.стом.поликл.'!C58+КБСМП!C58+'Шадринская детская больн.'!C58+'Шадринская поликлиника'!C58+ШБСМП!C58+ЛОРИМЕД!C58+'РНЦ ВТО'!C58+'ЧУЗ "РЖД-Медицина"'!C58+КМЗ!C58+'МСЧ МВД'!C58+ДОКТОР!C58+МАСТЕРСЛУХ!C58+АМЕЛИЯ!C58+'ОФТАЛЬМО-РЕГИОН'!C58+'МЕД-ЛАЙН'!C58+ЦСМ!C58</f>
        <v>0</v>
      </c>
      <c r="E64" s="8">
        <f>'Альменевская ЦРБ'!D58+'Белозерская ЦРБ'!D58+'Варгашинская ЦРБ'!D58+'Глядянская ЦРБ'!D58+'Далматовская ЦРБ'!D58+'Звериноголовская ЦРБ'!D58+'Каргапольская ЦРБ'!D58+'Катайская ЦРБ'!D58+'Кетовская ЦРБ'!D58+'Куртамышская ЦРБ'!D58+'Лебяжьевская ЦРБ'!D58+'Макушинская ЦРБ'!D58+'Мишкинская ЦРБ'!D58+'Мокроусовская ЦРБ'!D58+'Петуховская ЦРБ'!D58+'Половинская ЦРБ'!D58+'Сафакулевская ЦРБ'!D58+' Целинная ЦРБ'!D58+'Частоозерская ЦРБ'!D58+'Шатровская ЦРБ'!D58+'Шумихинская ЦРБ'!D58+'Щучанская ЦРБ'!D58+'Юргамышская ЦРБ'!D58+'Шадринская ЦРБ'!D58+КОКБ!D58+'КОДКБ им. Кр.Креста'!D58+КОКД!D58+КООД!D58+КОСИБ!D58+КОГВВ!D58+КОКВД!D58+КОВФД!D58+КОПЦ!D58+КБ2!D58+КП1!D58+КП2!D58+'Курганская детская поликлиника'!D58+'Курганская  стом. поликлиника'!D58+'Курганская дет.стом.поликл.'!D58+КБСМП!D58+'Шадринская детская больн.'!D58+'Шадринская поликлиника'!D58+ШБСМП!D58+ЛОРИМЕД!D58+'РНЦ ВТО'!D58+'ЧУЗ "РЖД-Медицина"'!D58+КМЗ!D58+'МСЧ МВД'!D58+ДОКТОР!D58+МАСТЕРСЛУХ!D58+АМЕЛИЯ!D58+'ОФТАЛЬМО-РЕГИОН'!D58+'МЕД-ЛАЙН'!D58+ЦСМ!D58</f>
        <v>114105</v>
      </c>
      <c r="F64" s="8">
        <f t="shared" si="0"/>
        <v>114105</v>
      </c>
    </row>
    <row r="65" spans="1:6" ht="12.75" customHeight="1" x14ac:dyDescent="0.25">
      <c r="A65" s="1">
        <v>55</v>
      </c>
      <c r="B65" s="31" t="s">
        <v>27</v>
      </c>
      <c r="C65" s="10" t="s">
        <v>7</v>
      </c>
      <c r="D65" s="8">
        <f>'Альменевская ЦРБ'!C59+'Белозерская ЦРБ'!C59+'Варгашинская ЦРБ'!C59+'Глядянская ЦРБ'!C59+'Далматовская ЦРБ'!C59+'Звериноголовская ЦРБ'!C59+'Каргапольская ЦРБ'!C59+'Катайская ЦРБ'!C59+'Кетовская ЦРБ'!C59+'Куртамышская ЦРБ'!C59+'Лебяжьевская ЦРБ'!C59+'Макушинская ЦРБ'!C59+'Мишкинская ЦРБ'!C59+'Мокроусовская ЦРБ'!C59+'Петуховская ЦРБ'!C59+'Половинская ЦРБ'!C59+'Сафакулевская ЦРБ'!C59+' Целинная ЦРБ'!C59+'Частоозерская ЦРБ'!C59+'Шатровская ЦРБ'!C59+'Шумихинская ЦРБ'!C59+'Щучанская ЦРБ'!C59+'Юргамышская ЦРБ'!C59+'Шадринская ЦРБ'!C59+КОКБ!C59+'КОДКБ им. Кр.Креста'!C59+КОКД!C59+КООД!C59+КОСИБ!C59+КОГВВ!C59+КОКВД!C59+КОВФД!C59+КОПЦ!C59+КБ2!C59+КП1!C59+КП2!C59+'Курганская детская поликлиника'!C59+'Курганская  стом. поликлиника'!C59+'Курганская дет.стом.поликл.'!C59+КБСМП!C59+'Шадринская детская больн.'!C59+'Шадринская поликлиника'!C59+ШБСМП!C59+ЛОРИМЕД!C59+'РНЦ ВТО'!C59+'ЧУЗ "РЖД-Медицина"'!C59+КМЗ!C59+'МСЧ МВД'!C59+ДОКТОР!C59+МАСТЕРСЛУХ!C59+АМЕЛИЯ!C59+'ОФТАЛЬМО-РЕГИОН'!C59+'МЕД-ЛАЙН'!C59+ЦСМ!C59</f>
        <v>2774</v>
      </c>
      <c r="E65" s="8">
        <f>'Альменевская ЦРБ'!D59+'Белозерская ЦРБ'!D59+'Варгашинская ЦРБ'!D59+'Глядянская ЦРБ'!D59+'Далматовская ЦРБ'!D59+'Звериноголовская ЦРБ'!D59+'Каргапольская ЦРБ'!D59+'Катайская ЦРБ'!D59+'Кетовская ЦРБ'!D59+'Куртамышская ЦРБ'!D59+'Лебяжьевская ЦРБ'!D59+'Макушинская ЦРБ'!D59+'Мишкинская ЦРБ'!D59+'Мокроусовская ЦРБ'!D59+'Петуховская ЦРБ'!D59+'Половинская ЦРБ'!D59+'Сафакулевская ЦРБ'!D59+' Целинная ЦРБ'!D59+'Частоозерская ЦРБ'!D59+'Шатровская ЦРБ'!D59+'Шумихинская ЦРБ'!D59+'Щучанская ЦРБ'!D59+'Юргамышская ЦРБ'!D59+'Шадринская ЦРБ'!D59+КОКБ!D59+'КОДКБ им. Кр.Креста'!D59+КОКД!D59+КООД!D59+КОСИБ!D59+КОГВВ!D59+КОКВД!D59+КОВФД!D59+КОПЦ!D59+КБ2!D59+КП1!D59+КП2!D59+'Курганская детская поликлиника'!D59+'Курганская  стом. поликлиника'!D59+'Курганская дет.стом.поликл.'!D59+КБСМП!D59+'Шадринская детская больн.'!D59+'Шадринская поликлиника'!D59+ШБСМП!D59+ЛОРИМЕД!D59+'РНЦ ВТО'!D59+'ЧУЗ "РЖД-Медицина"'!D59+КМЗ!D59+'МСЧ МВД'!D59+ДОКТОР!D59+МАСТЕРСЛУХ!D59+АМЕЛИЯ!D59+'ОФТАЛЬМО-РЕГИОН'!D59+'МЕД-ЛАЙН'!D59+ЦСМ!D59</f>
        <v>1883</v>
      </c>
      <c r="F65" s="8">
        <f t="shared" si="0"/>
        <v>4657</v>
      </c>
    </row>
    <row r="66" spans="1:6" ht="12.75" customHeight="1" x14ac:dyDescent="0.25">
      <c r="A66" s="1">
        <v>56</v>
      </c>
      <c r="B66" s="31"/>
      <c r="C66" s="10" t="s">
        <v>56</v>
      </c>
      <c r="D66" s="8">
        <f>'Альменевская ЦРБ'!C60+'Белозерская ЦРБ'!C60+'Варгашинская ЦРБ'!C60+'Глядянская ЦРБ'!C60+'Далматовская ЦРБ'!C60+'Звериноголовская ЦРБ'!C60+'Каргапольская ЦРБ'!C60+'Катайская ЦРБ'!C60+'Кетовская ЦРБ'!C60+'Куртамышская ЦРБ'!C60+'Лебяжьевская ЦРБ'!C60+'Макушинская ЦРБ'!C60+'Мишкинская ЦРБ'!C60+'Мокроусовская ЦРБ'!C60+'Петуховская ЦРБ'!C60+'Половинская ЦРБ'!C60+'Сафакулевская ЦРБ'!C60+' Целинная ЦРБ'!C60+'Частоозерская ЦРБ'!C60+'Шатровская ЦРБ'!C60+'Шумихинская ЦРБ'!C60+'Щучанская ЦРБ'!C60+'Юргамышская ЦРБ'!C60+'Шадринская ЦРБ'!C60+КОКБ!C60+'КОДКБ им. Кр.Креста'!C60+КОКД!C60+КООД!C60+КОСИБ!C60+КОГВВ!C60+КОКВД!C60+КОВФД!C60+КОПЦ!C60+КБ2!C60+КП1!C60+КП2!C60+'Курганская детская поликлиника'!C60+'Курганская  стом. поликлиника'!C60+'Курганская дет.стом.поликл.'!C60+КБСМП!C60+'Шадринская детская больн.'!C60+'Шадринская поликлиника'!C60+ШБСМП!C60+ЛОРИМЕД!C60+'РНЦ ВТО'!C60+'ЧУЗ "РЖД-Медицина"'!C60+КМЗ!C60+'МСЧ МВД'!C60+ДОКТОР!C60+МАСТЕРСЛУХ!C60+АМЕЛИЯ!C60+'ОФТАЛЬМО-РЕГИОН'!C60+'МЕД-ЛАЙН'!C60+ЦСМ!C60</f>
        <v>4142</v>
      </c>
      <c r="E66" s="8">
        <f>'Альменевская ЦРБ'!D60+'Белозерская ЦРБ'!D60+'Варгашинская ЦРБ'!D60+'Глядянская ЦРБ'!D60+'Далматовская ЦРБ'!D60+'Звериноголовская ЦРБ'!D60+'Каргапольская ЦРБ'!D60+'Катайская ЦРБ'!D60+'Кетовская ЦРБ'!D60+'Куртамышская ЦРБ'!D60+'Лебяжьевская ЦРБ'!D60+'Макушинская ЦРБ'!D60+'Мишкинская ЦРБ'!D60+'Мокроусовская ЦРБ'!D60+'Петуховская ЦРБ'!D60+'Половинская ЦРБ'!D60+'Сафакулевская ЦРБ'!D60+' Целинная ЦРБ'!D60+'Частоозерская ЦРБ'!D60+'Шатровская ЦРБ'!D60+'Шумихинская ЦРБ'!D60+'Щучанская ЦРБ'!D60+'Юргамышская ЦРБ'!D60+'Шадринская ЦРБ'!D60+КОКБ!D60+'КОДКБ им. Кр.Креста'!D60+КОКД!D60+КООД!D60+КОСИБ!D60+КОГВВ!D60+КОКВД!D60+КОВФД!D60+КОПЦ!D60+КБ2!D60+КП1!D60+КП2!D60+'Курганская детская поликлиника'!D60+'Курганская  стом. поликлиника'!D60+'Курганская дет.стом.поликл.'!D60+КБСМП!D60+'Шадринская детская больн.'!D60+'Шадринская поликлиника'!D60+ШБСМП!D60+ЛОРИМЕД!D60+'РНЦ ВТО'!D60+'ЧУЗ "РЖД-Медицина"'!D60+КМЗ!D60+'МСЧ МВД'!D60+ДОКТОР!D60+МАСТЕРСЛУХ!D60+АМЕЛИЯ!D60+'ОФТАЛЬМО-РЕГИОН'!D60+'МЕД-ЛАЙН'!D60+ЦСМ!D60</f>
        <v>1642</v>
      </c>
      <c r="F66" s="8">
        <f t="shared" si="0"/>
        <v>5784</v>
      </c>
    </row>
    <row r="67" spans="1:6" ht="12.75" customHeight="1" x14ac:dyDescent="0.25">
      <c r="A67" s="1">
        <v>57</v>
      </c>
      <c r="B67" s="31"/>
      <c r="C67" s="10" t="s">
        <v>9</v>
      </c>
      <c r="D67" s="8">
        <f>'Альменевская ЦРБ'!C61+'Белозерская ЦРБ'!C61+'Варгашинская ЦРБ'!C61+'Глядянская ЦРБ'!C61+'Далматовская ЦРБ'!C61+'Звериноголовская ЦРБ'!C61+'Каргапольская ЦРБ'!C61+'Катайская ЦРБ'!C61+'Кетовская ЦРБ'!C61+'Куртамышская ЦРБ'!C61+'Лебяжьевская ЦРБ'!C61+'Макушинская ЦРБ'!C61+'Мишкинская ЦРБ'!C61+'Мокроусовская ЦРБ'!C61+'Петуховская ЦРБ'!C61+'Половинская ЦРБ'!C61+'Сафакулевская ЦРБ'!C61+' Целинная ЦРБ'!C61+'Частоозерская ЦРБ'!C61+'Шатровская ЦРБ'!C61+'Шумихинская ЦРБ'!C61+'Щучанская ЦРБ'!C61+'Юргамышская ЦРБ'!C61+'Шадринская ЦРБ'!C61+КОКБ!C61+'КОДКБ им. Кр.Креста'!C61+КОКД!C61+КООД!C61+КОСИБ!C61+КОГВВ!C61+КОКВД!C61+КОВФД!C61+КОПЦ!C61+КБ2!C61+КП1!C61+КП2!C61+'Курганская детская поликлиника'!C61+'Курганская  стом. поликлиника'!C61+'Курганская дет.стом.поликл.'!C61+КБСМП!C61+'Шадринская детская больн.'!C61+'Шадринская поликлиника'!C61+ШБСМП!C61+ЛОРИМЕД!C61+'РНЦ ВТО'!C61+'ЧУЗ "РЖД-Медицина"'!C61+КМЗ!C61+'МСЧ МВД'!C61+ДОКТОР!C61+МАСТЕРСЛУХ!C61+АМЕЛИЯ!C61+'ОФТАЛЬМО-РЕГИОН'!C61+'МЕД-ЛАЙН'!C61+ЦСМ!C61</f>
        <v>25</v>
      </c>
      <c r="E67" s="8">
        <f>'Альменевская ЦРБ'!D61+'Белозерская ЦРБ'!D61+'Варгашинская ЦРБ'!D61+'Глядянская ЦРБ'!D61+'Далматовская ЦРБ'!D61+'Звериноголовская ЦРБ'!D61+'Каргапольская ЦРБ'!D61+'Катайская ЦРБ'!D61+'Кетовская ЦРБ'!D61+'Куртамышская ЦРБ'!D61+'Лебяжьевская ЦРБ'!D61+'Макушинская ЦРБ'!D61+'Мишкинская ЦРБ'!D61+'Мокроусовская ЦРБ'!D61+'Петуховская ЦРБ'!D61+'Половинская ЦРБ'!D61+'Сафакулевская ЦРБ'!D61+' Целинная ЦРБ'!D61+'Частоозерская ЦРБ'!D61+'Шатровская ЦРБ'!D61+'Шумихинская ЦРБ'!D61+'Щучанская ЦРБ'!D61+'Юргамышская ЦРБ'!D61+'Шадринская ЦРБ'!D61+КОКБ!D61+'КОДКБ им. Кр.Креста'!D61+КОКД!D61+КООД!D61+КОСИБ!D61+КОГВВ!D61+КОКВД!D61+КОВФД!D61+КОПЦ!D61+КБ2!D61+КП1!D61+КП2!D61+'Курганская детская поликлиника'!D61+'Курганская  стом. поликлиника'!D61+'Курганская дет.стом.поликл.'!D61+КБСМП!D61+'Шадринская детская больн.'!D61+'Шадринская поликлиника'!D61+ШБСМП!D61+ЛОРИМЕД!D61+'РНЦ ВТО'!D61+'ЧУЗ "РЖД-Медицина"'!D61+КМЗ!D61+'МСЧ МВД'!D61+ДОКТОР!D61+МАСТЕРСЛУХ!D61+АМЕЛИЯ!D61+'ОФТАЛЬМО-РЕГИОН'!D61+'МЕД-ЛАЙН'!D61+ЦСМ!D61</f>
        <v>0</v>
      </c>
      <c r="F67" s="8">
        <f t="shared" si="0"/>
        <v>25</v>
      </c>
    </row>
    <row r="68" spans="1:6" ht="12.75" customHeight="1" x14ac:dyDescent="0.25">
      <c r="A68" s="1">
        <v>58</v>
      </c>
      <c r="B68" s="31" t="s">
        <v>28</v>
      </c>
      <c r="C68" s="10" t="s">
        <v>7</v>
      </c>
      <c r="D68" s="8">
        <f>'Альменевская ЦРБ'!C62+'Белозерская ЦРБ'!C62+'Варгашинская ЦРБ'!C62+'Глядянская ЦРБ'!C62+'Далматовская ЦРБ'!C62+'Звериноголовская ЦРБ'!C62+'Каргапольская ЦРБ'!C62+'Катайская ЦРБ'!C62+'Кетовская ЦРБ'!C62+'Куртамышская ЦРБ'!C62+'Лебяжьевская ЦРБ'!C62+'Макушинская ЦРБ'!C62+'Мишкинская ЦРБ'!C62+'Мокроусовская ЦРБ'!C62+'Петуховская ЦРБ'!C62+'Половинская ЦРБ'!C62+'Сафакулевская ЦРБ'!C62+' Целинная ЦРБ'!C62+'Частоозерская ЦРБ'!C62+'Шатровская ЦРБ'!C62+'Шумихинская ЦРБ'!C62+'Щучанская ЦРБ'!C62+'Юргамышская ЦРБ'!C62+'Шадринская ЦРБ'!C62+КОКБ!C62+'КОДКБ им. Кр.Креста'!C62+КОКД!C62+КООД!C62+КОСИБ!C62+КОГВВ!C62+КОКВД!C62+КОВФД!C62+КОПЦ!C62+КБ2!C62+КП1!C62+КП2!C62+'Курганская детская поликлиника'!C62+'Курганская  стом. поликлиника'!C62+'Курганская дет.стом.поликл.'!C62+КБСМП!C62+'Шадринская детская больн.'!C62+'Шадринская поликлиника'!C62+ШБСМП!C62+ЛОРИМЕД!C62+'РНЦ ВТО'!C62+'ЧУЗ "РЖД-Медицина"'!C62+КМЗ!C62+'МСЧ МВД'!C62+ДОКТОР!C62+МАСТЕРСЛУХ!C62+АМЕЛИЯ!C62+'ОФТАЛЬМО-РЕГИОН'!C62+'МЕД-ЛАЙН'!C62+ЦСМ!C62</f>
        <v>466</v>
      </c>
      <c r="E68" s="8">
        <f>'Альменевская ЦРБ'!D62+'Белозерская ЦРБ'!D62+'Варгашинская ЦРБ'!D62+'Глядянская ЦРБ'!D62+'Далматовская ЦРБ'!D62+'Звериноголовская ЦРБ'!D62+'Каргапольская ЦРБ'!D62+'Катайская ЦРБ'!D62+'Кетовская ЦРБ'!D62+'Куртамышская ЦРБ'!D62+'Лебяжьевская ЦРБ'!D62+'Макушинская ЦРБ'!D62+'Мишкинская ЦРБ'!D62+'Мокроусовская ЦРБ'!D62+'Петуховская ЦРБ'!D62+'Половинская ЦРБ'!D62+'Сафакулевская ЦРБ'!D62+' Целинная ЦРБ'!D62+'Частоозерская ЦРБ'!D62+'Шатровская ЦРБ'!D62+'Шумихинская ЦРБ'!D62+'Щучанская ЦРБ'!D62+'Юргамышская ЦРБ'!D62+'Шадринская ЦРБ'!D62+КОКБ!D62+'КОДКБ им. Кр.Креста'!D62+КОКД!D62+КООД!D62+КОСИБ!D62+КОГВВ!D62+КОКВД!D62+КОВФД!D62+КОПЦ!D62+КБ2!D62+КП1!D62+КП2!D62+'Курганская детская поликлиника'!D62+'Курганская  стом. поликлиника'!D62+'Курганская дет.стом.поликл.'!D62+КБСМП!D62+'Шадринская детская больн.'!D62+'Шадринская поликлиника'!D62+ШБСМП!D62+ЛОРИМЕД!D62+'РНЦ ВТО'!D62+'ЧУЗ "РЖД-Медицина"'!D62+КМЗ!D62+'МСЧ МВД'!D62+ДОКТОР!D62+МАСТЕРСЛУХ!D62+АМЕЛИЯ!D62+'ОФТАЛЬМО-РЕГИОН'!D62+'МЕД-ЛАЙН'!D62+ЦСМ!D62</f>
        <v>0</v>
      </c>
      <c r="F68" s="8">
        <f t="shared" si="0"/>
        <v>466</v>
      </c>
    </row>
    <row r="69" spans="1:6" ht="12.75" customHeight="1" x14ac:dyDescent="0.25">
      <c r="A69" s="1">
        <v>59</v>
      </c>
      <c r="B69" s="31"/>
      <c r="C69" s="10" t="s">
        <v>56</v>
      </c>
      <c r="D69" s="8">
        <f>'Альменевская ЦРБ'!C63+'Белозерская ЦРБ'!C63+'Варгашинская ЦРБ'!C63+'Глядянская ЦРБ'!C63+'Далматовская ЦРБ'!C63+'Звериноголовская ЦРБ'!C63+'Каргапольская ЦРБ'!C63+'Катайская ЦРБ'!C63+'Кетовская ЦРБ'!C63+'Куртамышская ЦРБ'!C63+'Лебяжьевская ЦРБ'!C63+'Макушинская ЦРБ'!C63+'Мишкинская ЦРБ'!C63+'Мокроусовская ЦРБ'!C63+'Петуховская ЦРБ'!C63+'Половинская ЦРБ'!C63+'Сафакулевская ЦРБ'!C63+' Целинная ЦРБ'!C63+'Частоозерская ЦРБ'!C63+'Шатровская ЦРБ'!C63+'Шумихинская ЦРБ'!C63+'Щучанская ЦРБ'!C63+'Юргамышская ЦРБ'!C63+'Шадринская ЦРБ'!C63+КОКБ!C63+'КОДКБ им. Кр.Креста'!C63+КОКД!C63+КООД!C63+КОСИБ!C63+КОГВВ!C63+КОКВД!C63+КОВФД!C63+КОПЦ!C63+КБ2!C63+КП1!C63+КП2!C63+'Курганская детская поликлиника'!C63+'Курганская  стом. поликлиника'!C63+'Курганская дет.стом.поликл.'!C63+КБСМП!C63+'Шадринская детская больн.'!C63+'Шадринская поликлиника'!C63+ШБСМП!C63+ЛОРИМЕД!C63+'РНЦ ВТО'!C63+'ЧУЗ "РЖД-Медицина"'!C63+КМЗ!C63+'МСЧ МВД'!C63+ДОКТОР!C63+МАСТЕРСЛУХ!C63+АМЕЛИЯ!C63+'ОФТАЛЬМО-РЕГИОН'!C63+'МЕД-ЛАЙН'!C63+ЦСМ!C63</f>
        <v>5238</v>
      </c>
      <c r="E69" s="8">
        <f>'Альменевская ЦРБ'!D63+'Белозерская ЦРБ'!D63+'Варгашинская ЦРБ'!D63+'Глядянская ЦРБ'!D63+'Далматовская ЦРБ'!D63+'Звериноголовская ЦРБ'!D63+'Каргапольская ЦРБ'!D63+'Катайская ЦРБ'!D63+'Кетовская ЦРБ'!D63+'Куртамышская ЦРБ'!D63+'Лебяжьевская ЦРБ'!D63+'Макушинская ЦРБ'!D63+'Мишкинская ЦРБ'!D63+'Мокроусовская ЦРБ'!D63+'Петуховская ЦРБ'!D63+'Половинская ЦРБ'!D63+'Сафакулевская ЦРБ'!D63+' Целинная ЦРБ'!D63+'Частоозерская ЦРБ'!D63+'Шатровская ЦРБ'!D63+'Шумихинская ЦРБ'!D63+'Щучанская ЦРБ'!D63+'Юргамышская ЦРБ'!D63+'Шадринская ЦРБ'!D63+КОКБ!D63+'КОДКБ им. Кр.Креста'!D63+КОКД!D63+КООД!D63+КОСИБ!D63+КОГВВ!D63+КОКВД!D63+КОВФД!D63+КОПЦ!D63+КБ2!D63+КП1!D63+КП2!D63+'Курганская детская поликлиника'!D63+'Курганская  стом. поликлиника'!D63+'Курганская дет.стом.поликл.'!D63+КБСМП!D63+'Шадринская детская больн.'!D63+'Шадринская поликлиника'!D63+ШБСМП!D63+ЛОРИМЕД!D63+'РНЦ ВТО'!D63+'ЧУЗ "РЖД-Медицина"'!D63+КМЗ!D63+'МСЧ МВД'!D63+ДОКТОР!D63+МАСТЕРСЛУХ!D63+АМЕЛИЯ!D63+'ОФТАЛЬМО-РЕГИОН'!D63+'МЕД-ЛАЙН'!D63+ЦСМ!D63</f>
        <v>0</v>
      </c>
      <c r="F69" s="8">
        <f t="shared" si="0"/>
        <v>5238</v>
      </c>
    </row>
    <row r="70" spans="1:6" ht="12.75" customHeight="1" x14ac:dyDescent="0.25">
      <c r="A70" s="1">
        <v>60</v>
      </c>
      <c r="B70" s="31"/>
      <c r="C70" s="10" t="s">
        <v>9</v>
      </c>
      <c r="D70" s="8">
        <f>'Альменевская ЦРБ'!C64+'Белозерская ЦРБ'!C64+'Варгашинская ЦРБ'!C64+'Глядянская ЦРБ'!C64+'Далматовская ЦРБ'!C64+'Звериноголовская ЦРБ'!C64+'Каргапольская ЦРБ'!C64+'Катайская ЦРБ'!C64+'Кетовская ЦРБ'!C64+'Куртамышская ЦРБ'!C64+'Лебяжьевская ЦРБ'!C64+'Макушинская ЦРБ'!C64+'Мишкинская ЦРБ'!C64+'Мокроусовская ЦРБ'!C64+'Петуховская ЦРБ'!C64+'Половинская ЦРБ'!C64+'Сафакулевская ЦРБ'!C64+' Целинная ЦРБ'!C64+'Частоозерская ЦРБ'!C64+'Шатровская ЦРБ'!C64+'Шумихинская ЦРБ'!C64+'Щучанская ЦРБ'!C64+'Юргамышская ЦРБ'!C64+'Шадринская ЦРБ'!C64+КОКБ!C64+'КОДКБ им. Кр.Креста'!C64+КОКД!C64+КООД!C64+КОСИБ!C64+КОГВВ!C64+КОКВД!C64+КОВФД!C64+КОПЦ!C64+КБ2!C64+КП1!C64+КП2!C64+'Курганская детская поликлиника'!C64+'Курганская  стом. поликлиника'!C64+'Курганская дет.стом.поликл.'!C64+КБСМП!C64+'Шадринская детская больн.'!C64+'Шадринская поликлиника'!C64+ШБСМП!C64+ЛОРИМЕД!C64+'РНЦ ВТО'!C64+'ЧУЗ "РЖД-Медицина"'!C64+КМЗ!C64+'МСЧ МВД'!C64+ДОКТОР!C64+МАСТЕРСЛУХ!C64+АМЕЛИЯ!C64+'ОФТАЛЬМО-РЕГИОН'!C64+'МЕД-ЛАЙН'!C64+ЦСМ!C64</f>
        <v>0</v>
      </c>
      <c r="E70" s="8">
        <f>'Альменевская ЦРБ'!D64+'Белозерская ЦРБ'!D64+'Варгашинская ЦРБ'!D64+'Глядянская ЦРБ'!D64+'Далматовская ЦРБ'!D64+'Звериноголовская ЦРБ'!D64+'Каргапольская ЦРБ'!D64+'Катайская ЦРБ'!D64+'Кетовская ЦРБ'!D64+'Куртамышская ЦРБ'!D64+'Лебяжьевская ЦРБ'!D64+'Макушинская ЦРБ'!D64+'Мишкинская ЦРБ'!D64+'Мокроусовская ЦРБ'!D64+'Петуховская ЦРБ'!D64+'Половинская ЦРБ'!D64+'Сафакулевская ЦРБ'!D64+' Целинная ЦРБ'!D64+'Частоозерская ЦРБ'!D64+'Шатровская ЦРБ'!D64+'Шумихинская ЦРБ'!D64+'Щучанская ЦРБ'!D64+'Юргамышская ЦРБ'!D64+'Шадринская ЦРБ'!D64+КОКБ!D64+'КОДКБ им. Кр.Креста'!D64+КОКД!D64+КООД!D64+КОСИБ!D64+КОГВВ!D64+КОКВД!D64+КОВФД!D64+КОПЦ!D64+КБ2!D64+КП1!D64+КП2!D64+'Курганская детская поликлиника'!D64+'Курганская  стом. поликлиника'!D64+'Курганская дет.стом.поликл.'!D64+КБСМП!D64+'Шадринская детская больн.'!D64+'Шадринская поликлиника'!D64+ШБСМП!D64+ЛОРИМЕД!D64+'РНЦ ВТО'!D64+'ЧУЗ "РЖД-Медицина"'!D64+КМЗ!D64+'МСЧ МВД'!D64+ДОКТОР!D64+МАСТЕРСЛУХ!D64+АМЕЛИЯ!D64+'ОФТАЛЬМО-РЕГИОН'!D64+'МЕД-ЛАЙН'!D64+ЦСМ!D64</f>
        <v>0</v>
      </c>
      <c r="F70" s="8">
        <f t="shared" si="0"/>
        <v>0</v>
      </c>
    </row>
    <row r="71" spans="1:6" ht="12.75" customHeight="1" x14ac:dyDescent="0.25">
      <c r="A71" s="1">
        <v>61</v>
      </c>
      <c r="B71" s="31" t="s">
        <v>29</v>
      </c>
      <c r="C71" s="10" t="s">
        <v>7</v>
      </c>
      <c r="D71" s="8">
        <f>'Альменевская ЦРБ'!C65+'Белозерская ЦРБ'!C65+'Варгашинская ЦРБ'!C65+'Глядянская ЦРБ'!C65+'Далматовская ЦРБ'!C65+'Звериноголовская ЦРБ'!C65+'Каргапольская ЦРБ'!C65+'Катайская ЦРБ'!C65+'Кетовская ЦРБ'!C65+'Куртамышская ЦРБ'!C65+'Лебяжьевская ЦРБ'!C65+'Макушинская ЦРБ'!C65+'Мишкинская ЦРБ'!C65+'Мокроусовская ЦРБ'!C65+'Петуховская ЦРБ'!C65+'Половинская ЦРБ'!C65+'Сафакулевская ЦРБ'!C65+' Целинная ЦРБ'!C65+'Частоозерская ЦРБ'!C65+'Шатровская ЦРБ'!C65+'Шумихинская ЦРБ'!C65+'Щучанская ЦРБ'!C65+'Юргамышская ЦРБ'!C65+'Шадринская ЦРБ'!C65+КОКБ!C65+'КОДКБ им. Кр.Креста'!C65+КОКД!C65+КООД!C65+КОСИБ!C65+КОГВВ!C65+КОКВД!C65+КОВФД!C65+КОПЦ!C65+КБ2!C65+КП1!C65+КП2!C65+'Курганская детская поликлиника'!C65+'Курганская  стом. поликлиника'!C65+'Курганская дет.стом.поликл.'!C65+КБСМП!C65+'Шадринская детская больн.'!C65+'Шадринская поликлиника'!C65+ШБСМП!C65+ЛОРИМЕД!C65+'РНЦ ВТО'!C65+'ЧУЗ "РЖД-Медицина"'!C65+КМЗ!C65+'МСЧ МВД'!C65+ДОКТОР!C65+МАСТЕРСЛУХ!C65+АМЕЛИЯ!C65+'ОФТАЛЬМО-РЕГИОН'!C65+'МЕД-ЛАЙН'!C65+ЦСМ!C65</f>
        <v>1436</v>
      </c>
      <c r="E71" s="8">
        <f>'Альменевская ЦРБ'!D65+'Белозерская ЦРБ'!D65+'Варгашинская ЦРБ'!D65+'Глядянская ЦРБ'!D65+'Далматовская ЦРБ'!D65+'Звериноголовская ЦРБ'!D65+'Каргапольская ЦРБ'!D65+'Катайская ЦРБ'!D65+'Кетовская ЦРБ'!D65+'Куртамышская ЦРБ'!D65+'Лебяжьевская ЦРБ'!D65+'Макушинская ЦРБ'!D65+'Мишкинская ЦРБ'!D65+'Мокроусовская ЦРБ'!D65+'Петуховская ЦРБ'!D65+'Половинская ЦРБ'!D65+'Сафакулевская ЦРБ'!D65+' Целинная ЦРБ'!D65+'Частоозерская ЦРБ'!D65+'Шатровская ЦРБ'!D65+'Шумихинская ЦРБ'!D65+'Щучанская ЦРБ'!D65+'Юргамышская ЦРБ'!D65+'Шадринская ЦРБ'!D65+КОКБ!D65+'КОДКБ им. Кр.Креста'!D65+КОКД!D65+КООД!D65+КОСИБ!D65+КОГВВ!D65+КОКВД!D65+КОВФД!D65+КОПЦ!D65+КБ2!D65+КП1!D65+КП2!D65+'Курганская детская поликлиника'!D65+'Курганская  стом. поликлиника'!D65+'Курганская дет.стом.поликл.'!D65+КБСМП!D65+'Шадринская детская больн.'!D65+'Шадринская поликлиника'!D65+ШБСМП!D65+ЛОРИМЕД!D65+'РНЦ ВТО'!D65+'ЧУЗ "РЖД-Медицина"'!D65+КМЗ!D65+'МСЧ МВД'!D65+ДОКТОР!D65+МАСТЕРСЛУХ!D65+АМЕЛИЯ!D65+'ОФТАЛЬМО-РЕГИОН'!D65+'МЕД-ЛАЙН'!D65+ЦСМ!D65</f>
        <v>432</v>
      </c>
      <c r="F71" s="8">
        <f t="shared" si="0"/>
        <v>1868</v>
      </c>
    </row>
    <row r="72" spans="1:6" ht="12.75" customHeight="1" x14ac:dyDescent="0.25">
      <c r="A72" s="1">
        <v>62</v>
      </c>
      <c r="B72" s="31"/>
      <c r="C72" s="10" t="s">
        <v>56</v>
      </c>
      <c r="D72" s="8">
        <f>'Альменевская ЦРБ'!C66+'Белозерская ЦРБ'!C66+'Варгашинская ЦРБ'!C66+'Глядянская ЦРБ'!C66+'Далматовская ЦРБ'!C66+'Звериноголовская ЦРБ'!C66+'Каргапольская ЦРБ'!C66+'Катайская ЦРБ'!C66+'Кетовская ЦРБ'!C66+'Куртамышская ЦРБ'!C66+'Лебяжьевская ЦРБ'!C66+'Макушинская ЦРБ'!C66+'Мишкинская ЦРБ'!C66+'Мокроусовская ЦРБ'!C66+'Петуховская ЦРБ'!C66+'Половинская ЦРБ'!C66+'Сафакулевская ЦРБ'!C66+' Целинная ЦРБ'!C66+'Частоозерская ЦРБ'!C66+'Шатровская ЦРБ'!C66+'Шумихинская ЦРБ'!C66+'Щучанская ЦРБ'!C66+'Юргамышская ЦРБ'!C66+'Шадринская ЦРБ'!C66+КОКБ!C66+'КОДКБ им. Кр.Креста'!C66+КОКД!C66+КООД!C66+КОСИБ!C66+КОГВВ!C66+КОКВД!C66+КОВФД!C66+КОПЦ!C66+КБ2!C66+КП1!C66+КП2!C66+'Курганская детская поликлиника'!C66+'Курганская  стом. поликлиника'!C66+'Курганская дет.стом.поликл.'!C66+КБСМП!C66+'Шадринская детская больн.'!C66+'Шадринская поликлиника'!C66+ШБСМП!C66+ЛОРИМЕД!C66+'РНЦ ВТО'!C66+'ЧУЗ "РЖД-Медицина"'!C66+КМЗ!C66+'МСЧ МВД'!C66+ДОКТОР!C66+МАСТЕРСЛУХ!C66+АМЕЛИЯ!C66+'ОФТАЛЬМО-РЕГИОН'!C66+'МЕД-ЛАЙН'!C66+ЦСМ!C66</f>
        <v>3461</v>
      </c>
      <c r="E72" s="8">
        <f>'Альменевская ЦРБ'!D66+'Белозерская ЦРБ'!D66+'Варгашинская ЦРБ'!D66+'Глядянская ЦРБ'!D66+'Далматовская ЦРБ'!D66+'Звериноголовская ЦРБ'!D66+'Каргапольская ЦРБ'!D66+'Катайская ЦРБ'!D66+'Кетовская ЦРБ'!D66+'Куртамышская ЦРБ'!D66+'Лебяжьевская ЦРБ'!D66+'Макушинская ЦРБ'!D66+'Мишкинская ЦРБ'!D66+'Мокроусовская ЦРБ'!D66+'Петуховская ЦРБ'!D66+'Половинская ЦРБ'!D66+'Сафакулевская ЦРБ'!D66+' Целинная ЦРБ'!D66+'Частоозерская ЦРБ'!D66+'Шатровская ЦРБ'!D66+'Шумихинская ЦРБ'!D66+'Щучанская ЦРБ'!D66+'Юргамышская ЦРБ'!D66+'Шадринская ЦРБ'!D66+КОКБ!D66+'КОДКБ им. Кр.Креста'!D66+КОКД!D66+КООД!D66+КОСИБ!D66+КОГВВ!D66+КОКВД!D66+КОВФД!D66+КОПЦ!D66+КБ2!D66+КП1!D66+КП2!D66+'Курганская детская поликлиника'!D66+'Курганская  стом. поликлиника'!D66+'Курганская дет.стом.поликл.'!D66+КБСМП!D66+'Шадринская детская больн.'!D66+'Шадринская поликлиника'!D66+ШБСМП!D66+ЛОРИМЕД!D66+'РНЦ ВТО'!D66+'ЧУЗ "РЖД-Медицина"'!D66+КМЗ!D66+'МСЧ МВД'!D66+ДОКТОР!D66+МАСТЕРСЛУХ!D66+АМЕЛИЯ!D66+'ОФТАЛЬМО-РЕГИОН'!D66+'МЕД-ЛАЙН'!D66+ЦСМ!D66</f>
        <v>674</v>
      </c>
      <c r="F72" s="8">
        <f t="shared" si="0"/>
        <v>4135</v>
      </c>
    </row>
    <row r="73" spans="1:6" ht="12.75" customHeight="1" x14ac:dyDescent="0.25">
      <c r="A73" s="1">
        <v>63</v>
      </c>
      <c r="B73" s="31"/>
      <c r="C73" s="10" t="s">
        <v>9</v>
      </c>
      <c r="D73" s="8">
        <f>'Альменевская ЦРБ'!C67+'Белозерская ЦРБ'!C67+'Варгашинская ЦРБ'!C67+'Глядянская ЦРБ'!C67+'Далматовская ЦРБ'!C67+'Звериноголовская ЦРБ'!C67+'Каргапольская ЦРБ'!C67+'Катайская ЦРБ'!C67+'Кетовская ЦРБ'!C67+'Куртамышская ЦРБ'!C67+'Лебяжьевская ЦРБ'!C67+'Макушинская ЦРБ'!C67+'Мишкинская ЦРБ'!C67+'Мокроусовская ЦРБ'!C67+'Петуховская ЦРБ'!C67+'Половинская ЦРБ'!C67+'Сафакулевская ЦРБ'!C67+' Целинная ЦРБ'!C67+'Частоозерская ЦРБ'!C67+'Шатровская ЦРБ'!C67+'Шумихинская ЦРБ'!C67+'Щучанская ЦРБ'!C67+'Юргамышская ЦРБ'!C67+'Шадринская ЦРБ'!C67+КОКБ!C67+'КОДКБ им. Кр.Креста'!C67+КОКД!C67+КООД!C67+КОСИБ!C67+КОГВВ!C67+КОКВД!C67+КОВФД!C67+КОПЦ!C67+КБ2!C67+КП1!C67+КП2!C67+'Курганская детская поликлиника'!C67+'Курганская  стом. поликлиника'!C67+'Курганская дет.стом.поликл.'!C67+КБСМП!C67+'Шадринская детская больн.'!C67+'Шадринская поликлиника'!C67+ШБСМП!C67+ЛОРИМЕД!C67+'РНЦ ВТО'!C67+'ЧУЗ "РЖД-Медицина"'!C67+КМЗ!C67+'МСЧ МВД'!C67+ДОКТОР!C67+МАСТЕРСЛУХ!C67+АМЕЛИЯ!C67+'ОФТАЛЬМО-РЕГИОН'!C67+'МЕД-ЛАЙН'!C67+ЦСМ!C67</f>
        <v>10</v>
      </c>
      <c r="E73" s="8">
        <f>'Альменевская ЦРБ'!D67+'Белозерская ЦРБ'!D67+'Варгашинская ЦРБ'!D67+'Глядянская ЦРБ'!D67+'Далматовская ЦРБ'!D67+'Звериноголовская ЦРБ'!D67+'Каргапольская ЦРБ'!D67+'Катайская ЦРБ'!D67+'Кетовская ЦРБ'!D67+'Куртамышская ЦРБ'!D67+'Лебяжьевская ЦРБ'!D67+'Макушинская ЦРБ'!D67+'Мишкинская ЦРБ'!D67+'Мокроусовская ЦРБ'!D67+'Петуховская ЦРБ'!D67+'Половинская ЦРБ'!D67+'Сафакулевская ЦРБ'!D67+' Целинная ЦРБ'!D67+'Частоозерская ЦРБ'!D67+'Шатровская ЦРБ'!D67+'Шумихинская ЦРБ'!D67+'Щучанская ЦРБ'!D67+'Юргамышская ЦРБ'!D67+'Шадринская ЦРБ'!D67+КОКБ!D67+'КОДКБ им. Кр.Креста'!D67+КОКД!D67+КООД!D67+КОСИБ!D67+КОГВВ!D67+КОКВД!D67+КОВФД!D67+КОПЦ!D67+КБ2!D67+КП1!D67+КП2!D67+'Курганская детская поликлиника'!D67+'Курганская  стом. поликлиника'!D67+'Курганская дет.стом.поликл.'!D67+КБСМП!D67+'Шадринская детская больн.'!D67+'Шадринская поликлиника'!D67+ШБСМП!D67+ЛОРИМЕД!D67+'РНЦ ВТО'!D67+'ЧУЗ "РЖД-Медицина"'!D67+КМЗ!D67+'МСЧ МВД'!D67+ДОКТОР!D67+МАСТЕРСЛУХ!D67+АМЕЛИЯ!D67+'ОФТАЛЬМО-РЕГИОН'!D67+'МЕД-ЛАЙН'!D67+ЦСМ!D67</f>
        <v>0</v>
      </c>
      <c r="F73" s="8">
        <f t="shared" si="0"/>
        <v>10</v>
      </c>
    </row>
    <row r="74" spans="1:6" ht="12.75" customHeight="1" x14ac:dyDescent="0.25">
      <c r="A74" s="1">
        <v>64</v>
      </c>
      <c r="B74" s="31" t="s">
        <v>30</v>
      </c>
      <c r="C74" s="10" t="s">
        <v>7</v>
      </c>
      <c r="D74" s="8">
        <f>'Альменевская ЦРБ'!C68+'Белозерская ЦРБ'!C68+'Варгашинская ЦРБ'!C68+'Глядянская ЦРБ'!C68+'Далматовская ЦРБ'!C68+'Звериноголовская ЦРБ'!C68+'Каргапольская ЦРБ'!C68+'Катайская ЦРБ'!C68+'Кетовская ЦРБ'!C68+'Куртамышская ЦРБ'!C68+'Лебяжьевская ЦРБ'!C68+'Макушинская ЦРБ'!C68+'Мишкинская ЦРБ'!C68+'Мокроусовская ЦРБ'!C68+'Петуховская ЦРБ'!C68+'Половинская ЦРБ'!C68+'Сафакулевская ЦРБ'!C68+' Целинная ЦРБ'!C68+'Частоозерская ЦРБ'!C68+'Шатровская ЦРБ'!C68+'Шумихинская ЦРБ'!C68+'Щучанская ЦРБ'!C68+'Юргамышская ЦРБ'!C68+'Шадринская ЦРБ'!C68+КОКБ!C68+'КОДКБ им. Кр.Креста'!C68+КОКД!C68+КООД!C68+КОСИБ!C68+КОГВВ!C68+КОКВД!C68+КОВФД!C68+КОПЦ!C68+КБ2!C68+КП1!C68+КП2!C68+'Курганская детская поликлиника'!C68+'Курганская  стом. поликлиника'!C68+'Курганская дет.стом.поликл.'!C68+КБСМП!C68+'Шадринская детская больн.'!C68+'Шадринская поликлиника'!C68+ШБСМП!C68+ЛОРИМЕД!C68+'РНЦ ВТО'!C68+'ЧУЗ "РЖД-Медицина"'!C68+КМЗ!C68+'МСЧ МВД'!C68+ДОКТОР!C68+МАСТЕРСЛУХ!C68+АМЕЛИЯ!C68+'ОФТАЛЬМО-РЕГИОН'!C68+'МЕД-ЛАЙН'!C68+ЦСМ!C68</f>
        <v>2007</v>
      </c>
      <c r="E74" s="8">
        <f>'Альменевская ЦРБ'!D68+'Белозерская ЦРБ'!D68+'Варгашинская ЦРБ'!D68+'Глядянская ЦРБ'!D68+'Далматовская ЦРБ'!D68+'Звериноголовская ЦРБ'!D68+'Каргапольская ЦРБ'!D68+'Катайская ЦРБ'!D68+'Кетовская ЦРБ'!D68+'Куртамышская ЦРБ'!D68+'Лебяжьевская ЦРБ'!D68+'Макушинская ЦРБ'!D68+'Мишкинская ЦРБ'!D68+'Мокроусовская ЦРБ'!D68+'Петуховская ЦРБ'!D68+'Половинская ЦРБ'!D68+'Сафакулевская ЦРБ'!D68+' Целинная ЦРБ'!D68+'Частоозерская ЦРБ'!D68+'Шатровская ЦРБ'!D68+'Шумихинская ЦРБ'!D68+'Щучанская ЦРБ'!D68+'Юргамышская ЦРБ'!D68+'Шадринская ЦРБ'!D68+КОКБ!D68+'КОДКБ им. Кр.Креста'!D68+КОКД!D68+КООД!D68+КОСИБ!D68+КОГВВ!D68+КОКВД!D68+КОВФД!D68+КОПЦ!D68+КБ2!D68+КП1!D68+КП2!D68+'Курганская детская поликлиника'!D68+'Курганская  стом. поликлиника'!D68+'Курганская дет.стом.поликл.'!D68+КБСМП!D68+'Шадринская детская больн.'!D68+'Шадринская поликлиника'!D68+ШБСМП!D68+ЛОРИМЕД!D68+'РНЦ ВТО'!D68+'ЧУЗ "РЖД-Медицина"'!D68+КМЗ!D68+'МСЧ МВД'!D68+ДОКТОР!D68+МАСТЕРСЛУХ!D68+АМЕЛИЯ!D68+'ОФТАЛЬМО-РЕГИОН'!D68+'МЕД-ЛАЙН'!D68+ЦСМ!D68</f>
        <v>10</v>
      </c>
      <c r="F74" s="8">
        <f t="shared" si="0"/>
        <v>2017</v>
      </c>
    </row>
    <row r="75" spans="1:6" ht="12.75" customHeight="1" x14ac:dyDescent="0.25">
      <c r="A75" s="1">
        <v>65</v>
      </c>
      <c r="B75" s="31"/>
      <c r="C75" s="10" t="s">
        <v>56</v>
      </c>
      <c r="D75" s="8">
        <f>'Альменевская ЦРБ'!C69+'Белозерская ЦРБ'!C69+'Варгашинская ЦРБ'!C69+'Глядянская ЦРБ'!C69+'Далматовская ЦРБ'!C69+'Звериноголовская ЦРБ'!C69+'Каргапольская ЦРБ'!C69+'Катайская ЦРБ'!C69+'Кетовская ЦРБ'!C69+'Куртамышская ЦРБ'!C69+'Лебяжьевская ЦРБ'!C69+'Макушинская ЦРБ'!C69+'Мишкинская ЦРБ'!C69+'Мокроусовская ЦРБ'!C69+'Петуховская ЦРБ'!C69+'Половинская ЦРБ'!C69+'Сафакулевская ЦРБ'!C69+' Целинная ЦРБ'!C69+'Частоозерская ЦРБ'!C69+'Шатровская ЦРБ'!C69+'Шумихинская ЦРБ'!C69+'Щучанская ЦРБ'!C69+'Юргамышская ЦРБ'!C69+'Шадринская ЦРБ'!C69+КОКБ!C69+'КОДКБ им. Кр.Креста'!C69+КОКД!C69+КООД!C69+КОСИБ!C69+КОГВВ!C69+КОКВД!C69+КОВФД!C69+КОПЦ!C69+КБ2!C69+КП1!C69+КП2!C69+'Курганская детская поликлиника'!C69+'Курганская  стом. поликлиника'!C69+'Курганская дет.стом.поликл.'!C69+КБСМП!C69+'Шадринская детская больн.'!C69+'Шадринская поликлиника'!C69+ШБСМП!C69+ЛОРИМЕД!C69+'РНЦ ВТО'!C69+'ЧУЗ "РЖД-Медицина"'!C69+КМЗ!C69+'МСЧ МВД'!C69+ДОКТОР!C69+МАСТЕРСЛУХ!C69+АМЕЛИЯ!C69+'ОФТАЛЬМО-РЕГИОН'!C69+'МЕД-ЛАЙН'!C69+ЦСМ!C69</f>
        <v>2780</v>
      </c>
      <c r="E75" s="8">
        <f>'Альменевская ЦРБ'!D69+'Белозерская ЦРБ'!D69+'Варгашинская ЦРБ'!D69+'Глядянская ЦРБ'!D69+'Далматовская ЦРБ'!D69+'Звериноголовская ЦРБ'!D69+'Каргапольская ЦРБ'!D69+'Катайская ЦРБ'!D69+'Кетовская ЦРБ'!D69+'Куртамышская ЦРБ'!D69+'Лебяжьевская ЦРБ'!D69+'Макушинская ЦРБ'!D69+'Мишкинская ЦРБ'!D69+'Мокроусовская ЦРБ'!D69+'Петуховская ЦРБ'!D69+'Половинская ЦРБ'!D69+'Сафакулевская ЦРБ'!D69+' Целинная ЦРБ'!D69+'Частоозерская ЦРБ'!D69+'Шатровская ЦРБ'!D69+'Шумихинская ЦРБ'!D69+'Щучанская ЦРБ'!D69+'Юргамышская ЦРБ'!D69+'Шадринская ЦРБ'!D69+КОКБ!D69+'КОДКБ им. Кр.Креста'!D69+КОКД!D69+КООД!D69+КОСИБ!D69+КОГВВ!D69+КОКВД!D69+КОВФД!D69+КОПЦ!D69+КБ2!D69+КП1!D69+КП2!D69+'Курганская детская поликлиника'!D69+'Курганская  стом. поликлиника'!D69+'Курганская дет.стом.поликл.'!D69+КБСМП!D69+'Шадринская детская больн.'!D69+'Шадринская поликлиника'!D69+ШБСМП!D69+ЛОРИМЕД!D69+'РНЦ ВТО'!D69+'ЧУЗ "РЖД-Медицина"'!D69+КМЗ!D69+'МСЧ МВД'!D69+ДОКТОР!D69+МАСТЕРСЛУХ!D69+АМЕЛИЯ!D69+'ОФТАЛЬМО-РЕГИОН'!D69+'МЕД-ЛАЙН'!D69+ЦСМ!D69</f>
        <v>15</v>
      </c>
      <c r="F75" s="8">
        <f t="shared" ref="F75:F115" si="1">D75+E75</f>
        <v>2795</v>
      </c>
    </row>
    <row r="76" spans="1:6" ht="12.75" customHeight="1" x14ac:dyDescent="0.25">
      <c r="A76" s="1">
        <v>66</v>
      </c>
      <c r="B76" s="31"/>
      <c r="C76" s="10" t="s">
        <v>9</v>
      </c>
      <c r="D76" s="8">
        <f>'Альменевская ЦРБ'!C70+'Белозерская ЦРБ'!C70+'Варгашинская ЦРБ'!C70+'Глядянская ЦРБ'!C70+'Далматовская ЦРБ'!C70+'Звериноголовская ЦРБ'!C70+'Каргапольская ЦРБ'!C70+'Катайская ЦРБ'!C70+'Кетовская ЦРБ'!C70+'Куртамышская ЦРБ'!C70+'Лебяжьевская ЦРБ'!C70+'Макушинская ЦРБ'!C70+'Мишкинская ЦРБ'!C70+'Мокроусовская ЦРБ'!C70+'Петуховская ЦРБ'!C70+'Половинская ЦРБ'!C70+'Сафакулевская ЦРБ'!C70+' Целинная ЦРБ'!C70+'Частоозерская ЦРБ'!C70+'Шатровская ЦРБ'!C70+'Шумихинская ЦРБ'!C70+'Щучанская ЦРБ'!C70+'Юргамышская ЦРБ'!C70+'Шадринская ЦРБ'!C70+КОКБ!C70+'КОДКБ им. Кр.Креста'!C70+КОКД!C70+КООД!C70+КОСИБ!C70+КОГВВ!C70+КОКВД!C70+КОВФД!C70+КОПЦ!C70+КБ2!C70+КП1!C70+КП2!C70+'Курганская детская поликлиника'!C70+'Курганская  стом. поликлиника'!C70+'Курганская дет.стом.поликл.'!C70+КБСМП!C70+'Шадринская детская больн.'!C70+'Шадринская поликлиника'!C70+ШБСМП!C70+ЛОРИМЕД!C70+'РНЦ ВТО'!C70+'ЧУЗ "РЖД-Медицина"'!C70+КМЗ!C70+'МСЧ МВД'!C70+ДОКТОР!C70+МАСТЕРСЛУХ!C70+АМЕЛИЯ!C70+'ОФТАЛЬМО-РЕГИОН'!C70+'МЕД-ЛАЙН'!C70+ЦСМ!C70</f>
        <v>50</v>
      </c>
      <c r="E76" s="8">
        <f>'Альменевская ЦРБ'!D70+'Белозерская ЦРБ'!D70+'Варгашинская ЦРБ'!D70+'Глядянская ЦРБ'!D70+'Далматовская ЦРБ'!D70+'Звериноголовская ЦРБ'!D70+'Каргапольская ЦРБ'!D70+'Катайская ЦРБ'!D70+'Кетовская ЦРБ'!D70+'Куртамышская ЦРБ'!D70+'Лебяжьевская ЦРБ'!D70+'Макушинская ЦРБ'!D70+'Мишкинская ЦРБ'!D70+'Мокроусовская ЦРБ'!D70+'Петуховская ЦРБ'!D70+'Половинская ЦРБ'!D70+'Сафакулевская ЦРБ'!D70+' Целинная ЦРБ'!D70+'Частоозерская ЦРБ'!D70+'Шатровская ЦРБ'!D70+'Шумихинская ЦРБ'!D70+'Щучанская ЦРБ'!D70+'Юргамышская ЦРБ'!D70+'Шадринская ЦРБ'!D70+КОКБ!D70+'КОДКБ им. Кр.Креста'!D70+КОКД!D70+КООД!D70+КОСИБ!D70+КОГВВ!D70+КОКВД!D70+КОВФД!D70+КОПЦ!D70+КБ2!D70+КП1!D70+КП2!D70+'Курганская детская поликлиника'!D70+'Курганская  стом. поликлиника'!D70+'Курганская дет.стом.поликл.'!D70+КБСМП!D70+'Шадринская детская больн.'!D70+'Шадринская поликлиника'!D70+ШБСМП!D70+ЛОРИМЕД!D70+'РНЦ ВТО'!D70+'ЧУЗ "РЖД-Медицина"'!D70+КМЗ!D70+'МСЧ МВД'!D70+ДОКТОР!D70+МАСТЕРСЛУХ!D70+АМЕЛИЯ!D70+'ОФТАЛЬМО-РЕГИОН'!D70+'МЕД-ЛАЙН'!D70+ЦСМ!D70</f>
        <v>0</v>
      </c>
      <c r="F76" s="8">
        <f t="shared" si="1"/>
        <v>50</v>
      </c>
    </row>
    <row r="77" spans="1:6" ht="12.75" customHeight="1" x14ac:dyDescent="0.25">
      <c r="A77" s="1">
        <v>67</v>
      </c>
      <c r="B77" s="31" t="s">
        <v>31</v>
      </c>
      <c r="C77" s="10" t="s">
        <v>7</v>
      </c>
      <c r="D77" s="8">
        <f>'Альменевская ЦРБ'!C71+'Белозерская ЦРБ'!C71+'Варгашинская ЦРБ'!C71+'Глядянская ЦРБ'!C71+'Далматовская ЦРБ'!C71+'Звериноголовская ЦРБ'!C71+'Каргапольская ЦРБ'!C71+'Катайская ЦРБ'!C71+'Кетовская ЦРБ'!C71+'Куртамышская ЦРБ'!C71+'Лебяжьевская ЦРБ'!C71+'Макушинская ЦРБ'!C71+'Мишкинская ЦРБ'!C71+'Мокроусовская ЦРБ'!C71+'Петуховская ЦРБ'!C71+'Половинская ЦРБ'!C71+'Сафакулевская ЦРБ'!C71+' Целинная ЦРБ'!C71+'Частоозерская ЦРБ'!C71+'Шатровская ЦРБ'!C71+'Шумихинская ЦРБ'!C71+'Щучанская ЦРБ'!C71+'Юргамышская ЦРБ'!C71+'Шадринская ЦРБ'!C71+КОКБ!C71+'КОДКБ им. Кр.Креста'!C71+КОКД!C71+КООД!C71+КОСИБ!C71+КОГВВ!C71+КОКВД!C71+КОВФД!C71+КОПЦ!C71+КБ2!C71+КП1!C71+КП2!C71+'Курганская детская поликлиника'!C71+'Курганская  стом. поликлиника'!C71+'Курганская дет.стом.поликл.'!C71+КБСМП!C71+'Шадринская детская больн.'!C71+'Шадринская поликлиника'!C71+ШБСМП!C71+ЛОРИМЕД!C71+'РНЦ ВТО'!C71+'ЧУЗ "РЖД-Медицина"'!C71+КМЗ!C71+'МСЧ МВД'!C71+ДОКТОР!C71+МАСТЕРСЛУХ!C71+АМЕЛИЯ!C71+'ОФТАЛЬМО-РЕГИОН'!C71+'МЕД-ЛАЙН'!C71+ЦСМ!C71</f>
        <v>3030</v>
      </c>
      <c r="E77" s="8">
        <f>'Альменевская ЦРБ'!D71+'Белозерская ЦРБ'!D71+'Варгашинская ЦРБ'!D71+'Глядянская ЦРБ'!D71+'Далматовская ЦРБ'!D71+'Звериноголовская ЦРБ'!D71+'Каргапольская ЦРБ'!D71+'Катайская ЦРБ'!D71+'Кетовская ЦРБ'!D71+'Куртамышская ЦРБ'!D71+'Лебяжьевская ЦРБ'!D71+'Макушинская ЦРБ'!D71+'Мишкинская ЦРБ'!D71+'Мокроусовская ЦРБ'!D71+'Петуховская ЦРБ'!D71+'Половинская ЦРБ'!D71+'Сафакулевская ЦРБ'!D71+' Целинная ЦРБ'!D71+'Частоозерская ЦРБ'!D71+'Шатровская ЦРБ'!D71+'Шумихинская ЦРБ'!D71+'Щучанская ЦРБ'!D71+'Юргамышская ЦРБ'!D71+'Шадринская ЦРБ'!D71+КОКБ!D71+'КОДКБ им. Кр.Креста'!D71+КОКД!D71+КООД!D71+КОСИБ!D71+КОГВВ!D71+КОКВД!D71+КОВФД!D71+КОПЦ!D71+КБ2!D71+КП1!D71+КП2!D71+'Курганская детская поликлиника'!D71+'Курганская  стом. поликлиника'!D71+'Курганская дет.стом.поликл.'!D71+КБСМП!D71+'Шадринская детская больн.'!D71+'Шадринская поликлиника'!D71+ШБСМП!D71+ЛОРИМЕД!D71+'РНЦ ВТО'!D71+'ЧУЗ "РЖД-Медицина"'!D71+КМЗ!D71+'МСЧ МВД'!D71+ДОКТОР!D71+МАСТЕРСЛУХ!D71+АМЕЛИЯ!D71+'ОФТАЛЬМО-РЕГИОН'!D71+'МЕД-ЛАЙН'!D71+ЦСМ!D71</f>
        <v>822</v>
      </c>
      <c r="F77" s="8">
        <f t="shared" si="1"/>
        <v>3852</v>
      </c>
    </row>
    <row r="78" spans="1:6" ht="12.75" customHeight="1" x14ac:dyDescent="0.25">
      <c r="A78" s="1">
        <v>68</v>
      </c>
      <c r="B78" s="31"/>
      <c r="C78" s="10" t="s">
        <v>56</v>
      </c>
      <c r="D78" s="8">
        <f>'Альменевская ЦРБ'!C72+'Белозерская ЦРБ'!C72+'Варгашинская ЦРБ'!C72+'Глядянская ЦРБ'!C72+'Далматовская ЦРБ'!C72+'Звериноголовская ЦРБ'!C72+'Каргапольская ЦРБ'!C72+'Катайская ЦРБ'!C72+'Кетовская ЦРБ'!C72+'Куртамышская ЦРБ'!C72+'Лебяжьевская ЦРБ'!C72+'Макушинская ЦРБ'!C72+'Мишкинская ЦРБ'!C72+'Мокроусовская ЦРБ'!C72+'Петуховская ЦРБ'!C72+'Половинская ЦРБ'!C72+'Сафакулевская ЦРБ'!C72+' Целинная ЦРБ'!C72+'Частоозерская ЦРБ'!C72+'Шатровская ЦРБ'!C72+'Шумихинская ЦРБ'!C72+'Щучанская ЦРБ'!C72+'Юргамышская ЦРБ'!C72+'Шадринская ЦРБ'!C72+КОКБ!C72+'КОДКБ им. Кр.Креста'!C72+КОКД!C72+КООД!C72+КОСИБ!C72+КОГВВ!C72+КОКВД!C72+КОВФД!C72+КОПЦ!C72+КБ2!C72+КП1!C72+КП2!C72+'Курганская детская поликлиника'!C72+'Курганская  стом. поликлиника'!C72+'Курганская дет.стом.поликл.'!C72+КБСМП!C72+'Шадринская детская больн.'!C72+'Шадринская поликлиника'!C72+ШБСМП!C72+ЛОРИМЕД!C72+'РНЦ ВТО'!C72+'ЧУЗ "РЖД-Медицина"'!C72+КМЗ!C72+'МСЧ МВД'!C72+ДОКТОР!C72+МАСТЕРСЛУХ!C72+АМЕЛИЯ!C72+'ОФТАЛЬМО-РЕГИОН'!C72+'МЕД-ЛАЙН'!C72+ЦСМ!C72</f>
        <v>245</v>
      </c>
      <c r="E78" s="8">
        <f>'Альменевская ЦРБ'!D72+'Белозерская ЦРБ'!D72+'Варгашинская ЦРБ'!D72+'Глядянская ЦРБ'!D72+'Далматовская ЦРБ'!D72+'Звериноголовская ЦРБ'!D72+'Каргапольская ЦРБ'!D72+'Катайская ЦРБ'!D72+'Кетовская ЦРБ'!D72+'Куртамышская ЦРБ'!D72+'Лебяжьевская ЦРБ'!D72+'Макушинская ЦРБ'!D72+'Мишкинская ЦРБ'!D72+'Мокроусовская ЦРБ'!D72+'Петуховская ЦРБ'!D72+'Половинская ЦРБ'!D72+'Сафакулевская ЦРБ'!D72+' Целинная ЦРБ'!D72+'Частоозерская ЦРБ'!D72+'Шатровская ЦРБ'!D72+'Шумихинская ЦРБ'!D72+'Щучанская ЦРБ'!D72+'Юргамышская ЦРБ'!D72+'Шадринская ЦРБ'!D72+КОКБ!D72+'КОДКБ им. Кр.Креста'!D72+КОКД!D72+КООД!D72+КОСИБ!D72+КОГВВ!D72+КОКВД!D72+КОВФД!D72+КОПЦ!D72+КБ2!D72+КП1!D72+КП2!D72+'Курганская детская поликлиника'!D72+'Курганская  стом. поликлиника'!D72+'Курганская дет.стом.поликл.'!D72+КБСМП!D72+'Шадринская детская больн.'!D72+'Шадринская поликлиника'!D72+ШБСМП!D72+ЛОРИМЕД!D72+'РНЦ ВТО'!D72+'ЧУЗ "РЖД-Медицина"'!D72+КМЗ!D72+'МСЧ МВД'!D72+ДОКТОР!D72+МАСТЕРСЛУХ!D72+АМЕЛИЯ!D72+'ОФТАЛЬМО-РЕГИОН'!D72+'МЕД-ЛАЙН'!D72+ЦСМ!D72</f>
        <v>1255</v>
      </c>
      <c r="F78" s="8">
        <f t="shared" si="1"/>
        <v>1500</v>
      </c>
    </row>
    <row r="79" spans="1:6" ht="12.75" customHeight="1" x14ac:dyDescent="0.25">
      <c r="A79" s="1">
        <v>69</v>
      </c>
      <c r="B79" s="31"/>
      <c r="C79" s="10" t="s">
        <v>9</v>
      </c>
      <c r="D79" s="8">
        <f>'Альменевская ЦРБ'!C73+'Белозерская ЦРБ'!C73+'Варгашинская ЦРБ'!C73+'Глядянская ЦРБ'!C73+'Далматовская ЦРБ'!C73+'Звериноголовская ЦРБ'!C73+'Каргапольская ЦРБ'!C73+'Катайская ЦРБ'!C73+'Кетовская ЦРБ'!C73+'Куртамышская ЦРБ'!C73+'Лебяжьевская ЦРБ'!C73+'Макушинская ЦРБ'!C73+'Мишкинская ЦРБ'!C73+'Мокроусовская ЦРБ'!C73+'Петуховская ЦРБ'!C73+'Половинская ЦРБ'!C73+'Сафакулевская ЦРБ'!C73+' Целинная ЦРБ'!C73+'Частоозерская ЦРБ'!C73+'Шатровская ЦРБ'!C73+'Шумихинская ЦРБ'!C73+'Щучанская ЦРБ'!C73+'Юргамышская ЦРБ'!C73+'Шадринская ЦРБ'!C73+КОКБ!C73+'КОДКБ им. Кр.Креста'!C73+КОКД!C73+КООД!C73+КОСИБ!C73+КОГВВ!C73+КОКВД!C73+КОВФД!C73+КОПЦ!C73+КБ2!C73+КП1!C73+КП2!C73+'Курганская детская поликлиника'!C73+'Курганская  стом. поликлиника'!C73+'Курганская дет.стом.поликл.'!C73+КБСМП!C73+'Шадринская детская больн.'!C73+'Шадринская поликлиника'!C73+ШБСМП!C73+ЛОРИМЕД!C73+'РНЦ ВТО'!C73+'ЧУЗ "РЖД-Медицина"'!C73+КМЗ!C73+'МСЧ МВД'!C73+ДОКТОР!C73+МАСТЕРСЛУХ!C73+АМЕЛИЯ!C73+'ОФТАЛЬМО-РЕГИОН'!C73+'МЕД-ЛАЙН'!C73+ЦСМ!C73</f>
        <v>0</v>
      </c>
      <c r="E79" s="8">
        <f>'Альменевская ЦРБ'!D73+'Белозерская ЦРБ'!D73+'Варгашинская ЦРБ'!D73+'Глядянская ЦРБ'!D73+'Далматовская ЦРБ'!D73+'Звериноголовская ЦРБ'!D73+'Каргапольская ЦРБ'!D73+'Катайская ЦРБ'!D73+'Кетовская ЦРБ'!D73+'Куртамышская ЦРБ'!D73+'Лебяжьевская ЦРБ'!D73+'Макушинская ЦРБ'!D73+'Мишкинская ЦРБ'!D73+'Мокроусовская ЦРБ'!D73+'Петуховская ЦРБ'!D73+'Половинская ЦРБ'!D73+'Сафакулевская ЦРБ'!D73+' Целинная ЦРБ'!D73+'Частоозерская ЦРБ'!D73+'Шатровская ЦРБ'!D73+'Шумихинская ЦРБ'!D73+'Щучанская ЦРБ'!D73+'Юргамышская ЦРБ'!D73+'Шадринская ЦРБ'!D73+КОКБ!D73+'КОДКБ им. Кр.Креста'!D73+КОКД!D73+КООД!D73+КОСИБ!D73+КОГВВ!D73+КОКВД!D73+КОВФД!D73+КОПЦ!D73+КБ2!D73+КП1!D73+КП2!D73+'Курганская детская поликлиника'!D73+'Курганская  стом. поликлиника'!D73+'Курганская дет.стом.поликл.'!D73+КБСМП!D73+'Шадринская детская больн.'!D73+'Шадринская поликлиника'!D73+ШБСМП!D73+ЛОРИМЕД!D73+'РНЦ ВТО'!D73+'ЧУЗ "РЖД-Медицина"'!D73+КМЗ!D73+'МСЧ МВД'!D73+ДОКТОР!D73+МАСТЕРСЛУХ!D73+АМЕЛИЯ!D73+'ОФТАЛЬМО-РЕГИОН'!D73+'МЕД-ЛАЙН'!D73+ЦСМ!D73</f>
        <v>0</v>
      </c>
      <c r="F79" s="8">
        <f t="shared" si="1"/>
        <v>0</v>
      </c>
    </row>
    <row r="80" spans="1:6" ht="12.75" customHeight="1" x14ac:dyDescent="0.25">
      <c r="A80" s="1">
        <v>70</v>
      </c>
      <c r="B80" s="31" t="s">
        <v>32</v>
      </c>
      <c r="C80" s="10" t="s">
        <v>7</v>
      </c>
      <c r="D80" s="8">
        <f>'Альменевская ЦРБ'!C74+'Белозерская ЦРБ'!C74+'Варгашинская ЦРБ'!C74+'Глядянская ЦРБ'!C74+'Далматовская ЦРБ'!C74+'Звериноголовская ЦРБ'!C74+'Каргапольская ЦРБ'!C74+'Катайская ЦРБ'!C74+'Кетовская ЦРБ'!C74+'Куртамышская ЦРБ'!C74+'Лебяжьевская ЦРБ'!C74+'Макушинская ЦРБ'!C74+'Мишкинская ЦРБ'!C74+'Мокроусовская ЦРБ'!C74+'Петуховская ЦРБ'!C74+'Половинская ЦРБ'!C74+'Сафакулевская ЦРБ'!C74+' Целинная ЦРБ'!C74+'Частоозерская ЦРБ'!C74+'Шатровская ЦРБ'!C74+'Шумихинская ЦРБ'!C74+'Щучанская ЦРБ'!C74+'Юргамышская ЦРБ'!C74+'Шадринская ЦРБ'!C74+КОКБ!C74+'КОДКБ им. Кр.Креста'!C74+КОКД!C74+КООД!C74+КОСИБ!C74+КОГВВ!C74+КОКВД!C74+КОВФД!C74+КОПЦ!C74+КБ2!C74+КП1!C74+КП2!C74+'Курганская детская поликлиника'!C74+'Курганская  стом. поликлиника'!C74+'Курганская дет.стом.поликл.'!C74+КБСМП!C74+'Шадринская детская больн.'!C74+'Шадринская поликлиника'!C74+ШБСМП!C74+ЛОРИМЕД!C74+'РНЦ ВТО'!C74+'ЧУЗ "РЖД-Медицина"'!C74+КМЗ!C74+'МСЧ МВД'!C74+ДОКТОР!C74+МАСТЕРСЛУХ!C74+АМЕЛИЯ!C74+'ОФТАЛЬМО-РЕГИОН'!C74+'МЕД-ЛАЙН'!C74+ЦСМ!C74</f>
        <v>440155</v>
      </c>
      <c r="E80" s="8">
        <f>'Альменевская ЦРБ'!D74+'Белозерская ЦРБ'!D74+'Варгашинская ЦРБ'!D74+'Глядянская ЦРБ'!D74+'Далматовская ЦРБ'!D74+'Звериноголовская ЦРБ'!D74+'Каргапольская ЦРБ'!D74+'Катайская ЦРБ'!D74+'Кетовская ЦРБ'!D74+'Куртамышская ЦРБ'!D74+'Лебяжьевская ЦРБ'!D74+'Макушинская ЦРБ'!D74+'Мишкинская ЦРБ'!D74+'Мокроусовская ЦРБ'!D74+'Петуховская ЦРБ'!D74+'Половинская ЦРБ'!D74+'Сафакулевская ЦРБ'!D74+' Целинная ЦРБ'!D74+'Частоозерская ЦРБ'!D74+'Шатровская ЦРБ'!D74+'Шумихинская ЦРБ'!D74+'Щучанская ЦРБ'!D74+'Юргамышская ЦРБ'!D74+'Шадринская ЦРБ'!D74+КОКБ!D74+'КОДКБ им. Кр.Креста'!D74+КОКД!D74+КООД!D74+КОСИБ!D74+КОГВВ!D74+КОКВД!D74+КОВФД!D74+КОПЦ!D74+КБ2!D74+КП1!D74+КП2!D74+'Курганская детская поликлиника'!D74+'Курганская  стом. поликлиника'!D74+'Курганская дет.стом.поликл.'!D74+КБСМП!D74+'Шадринская детская больн.'!D74+'Шадринская поликлиника'!D74+ШБСМП!D74+ЛОРИМЕД!D74+'РНЦ ВТО'!D74+'ЧУЗ "РЖД-Медицина"'!D74+КМЗ!D74+'МСЧ МВД'!D74+ДОКТОР!D74+МАСТЕРСЛУХ!D74+АМЕЛИЯ!D74+'ОФТАЛЬМО-РЕГИОН'!D74+'МЕД-ЛАЙН'!D74+ЦСМ!D74</f>
        <v>0</v>
      </c>
      <c r="F80" s="8">
        <f t="shared" si="1"/>
        <v>440155</v>
      </c>
    </row>
    <row r="81" spans="1:6" ht="12.75" customHeight="1" x14ac:dyDescent="0.25">
      <c r="A81" s="1">
        <v>71</v>
      </c>
      <c r="B81" s="31"/>
      <c r="C81" s="10" t="s">
        <v>56</v>
      </c>
      <c r="D81" s="8">
        <f>'Альменевская ЦРБ'!C75+'Белозерская ЦРБ'!C75+'Варгашинская ЦРБ'!C75+'Глядянская ЦРБ'!C75+'Далматовская ЦРБ'!C75+'Звериноголовская ЦРБ'!C75+'Каргапольская ЦРБ'!C75+'Катайская ЦРБ'!C75+'Кетовская ЦРБ'!C75+'Куртамышская ЦРБ'!C75+'Лебяжьевская ЦРБ'!C75+'Макушинская ЦРБ'!C75+'Мишкинская ЦРБ'!C75+'Мокроусовская ЦРБ'!C75+'Петуховская ЦРБ'!C75+'Половинская ЦРБ'!C75+'Сафакулевская ЦРБ'!C75+' Целинная ЦРБ'!C75+'Частоозерская ЦРБ'!C75+'Шатровская ЦРБ'!C75+'Шумихинская ЦРБ'!C75+'Щучанская ЦРБ'!C75+'Юргамышская ЦРБ'!C75+'Шадринская ЦРБ'!C75+КОКБ!C75+'КОДКБ им. Кр.Креста'!C75+КОКД!C75+КООД!C75+КОСИБ!C75+КОГВВ!C75+КОКВД!C75+КОВФД!C75+КОПЦ!C75+КБ2!C75+КП1!C75+КП2!C75+'Курганская детская поликлиника'!C75+'Курганская  стом. поликлиника'!C75+'Курганская дет.стом.поликл.'!C75+КБСМП!C75+'Шадринская детская больн.'!C75+'Шадринская поликлиника'!C75+ШБСМП!C75+ЛОРИМЕД!C75+'РНЦ ВТО'!C75+'ЧУЗ "РЖД-Медицина"'!C75+КМЗ!C75+'МСЧ МВД'!C75+ДОКТОР!C75+МАСТЕРСЛУХ!C75+АМЕЛИЯ!C75+'ОФТАЛЬМО-РЕГИОН'!C75+'МЕД-ЛАЙН'!C75+ЦСМ!C75</f>
        <v>643248</v>
      </c>
      <c r="E81" s="8">
        <f>'Альменевская ЦРБ'!D75+'Белозерская ЦРБ'!D75+'Варгашинская ЦРБ'!D75+'Глядянская ЦРБ'!D75+'Далматовская ЦРБ'!D75+'Звериноголовская ЦРБ'!D75+'Каргапольская ЦРБ'!D75+'Катайская ЦРБ'!D75+'Кетовская ЦРБ'!D75+'Куртамышская ЦРБ'!D75+'Лебяжьевская ЦРБ'!D75+'Макушинская ЦРБ'!D75+'Мишкинская ЦРБ'!D75+'Мокроусовская ЦРБ'!D75+'Петуховская ЦРБ'!D75+'Половинская ЦРБ'!D75+'Сафакулевская ЦРБ'!D75+' Целинная ЦРБ'!D75+'Частоозерская ЦРБ'!D75+'Шатровская ЦРБ'!D75+'Шумихинская ЦРБ'!D75+'Щучанская ЦРБ'!D75+'Юргамышская ЦРБ'!D75+'Шадринская ЦРБ'!D75+КОКБ!D75+'КОДКБ им. Кр.Креста'!D75+КОКД!D75+КООД!D75+КОСИБ!D75+КОГВВ!D75+КОКВД!D75+КОВФД!D75+КОПЦ!D75+КБ2!D75+КП1!D75+КП2!D75+'Курганская детская поликлиника'!D75+'Курганская  стом. поликлиника'!D75+'Курганская дет.стом.поликл.'!D75+КБСМП!D75+'Шадринская детская больн.'!D75+'Шадринская поликлиника'!D75+ШБСМП!D75+ЛОРИМЕД!D75+'РНЦ ВТО'!D75+'ЧУЗ "РЖД-Медицина"'!D75+КМЗ!D75+'МСЧ МВД'!D75+ДОКТОР!D75+МАСТЕРСЛУХ!D75+АМЕЛИЯ!D75+'ОФТАЛЬМО-РЕГИОН'!D75+'МЕД-ЛАЙН'!D75+ЦСМ!D75</f>
        <v>0</v>
      </c>
      <c r="F81" s="8">
        <f t="shared" si="1"/>
        <v>643248</v>
      </c>
    </row>
    <row r="82" spans="1:6" ht="12.75" customHeight="1" x14ac:dyDescent="0.25">
      <c r="A82" s="1">
        <v>72</v>
      </c>
      <c r="B82" s="31"/>
      <c r="C82" s="10" t="s">
        <v>9</v>
      </c>
      <c r="D82" s="8">
        <f>'Альменевская ЦРБ'!C76+'Белозерская ЦРБ'!C76+'Варгашинская ЦРБ'!C76+'Глядянская ЦРБ'!C76+'Далматовская ЦРБ'!C76+'Звериноголовская ЦРБ'!C76+'Каргапольская ЦРБ'!C76+'Катайская ЦРБ'!C76+'Кетовская ЦРБ'!C76+'Куртамышская ЦРБ'!C76+'Лебяжьевская ЦРБ'!C76+'Макушинская ЦРБ'!C76+'Мишкинская ЦРБ'!C76+'Мокроусовская ЦРБ'!C76+'Петуховская ЦРБ'!C76+'Половинская ЦРБ'!C76+'Сафакулевская ЦРБ'!C76+' Целинная ЦРБ'!C76+'Частоозерская ЦРБ'!C76+'Шатровская ЦРБ'!C76+'Шумихинская ЦРБ'!C76+'Щучанская ЦРБ'!C76+'Юргамышская ЦРБ'!C76+'Шадринская ЦРБ'!C76+КОКБ!C76+'КОДКБ им. Кр.Креста'!C76+КОКД!C76+КООД!C76+КОСИБ!C76+КОГВВ!C76+КОКВД!C76+КОВФД!C76+КОПЦ!C76+КБ2!C76+КП1!C76+КП2!C76+'Курганская детская поликлиника'!C76+'Курганская  стом. поликлиника'!C76+'Курганская дет.стом.поликл.'!C76+КБСМП!C76+'Шадринская детская больн.'!C76+'Шадринская поликлиника'!C76+ШБСМП!C76+ЛОРИМЕД!C76+'РНЦ ВТО'!C76+'ЧУЗ "РЖД-Медицина"'!C76+КМЗ!C76+'МСЧ МВД'!C76+ДОКТОР!C76+МАСТЕРСЛУХ!C76+АМЕЛИЯ!C76+'ОФТАЛЬМО-РЕГИОН'!C76+'МЕД-ЛАЙН'!C76+ЦСМ!C76</f>
        <v>244124</v>
      </c>
      <c r="E82" s="8">
        <f>'Альменевская ЦРБ'!D76+'Белозерская ЦРБ'!D76+'Варгашинская ЦРБ'!D76+'Глядянская ЦРБ'!D76+'Далматовская ЦРБ'!D76+'Звериноголовская ЦРБ'!D76+'Каргапольская ЦРБ'!D76+'Катайская ЦРБ'!D76+'Кетовская ЦРБ'!D76+'Куртамышская ЦРБ'!D76+'Лебяжьевская ЦРБ'!D76+'Макушинская ЦРБ'!D76+'Мишкинская ЦРБ'!D76+'Мокроусовская ЦРБ'!D76+'Петуховская ЦРБ'!D76+'Половинская ЦРБ'!D76+'Сафакулевская ЦРБ'!D76+' Целинная ЦРБ'!D76+'Частоозерская ЦРБ'!D76+'Шатровская ЦРБ'!D76+'Шумихинская ЦРБ'!D76+'Щучанская ЦРБ'!D76+'Юргамышская ЦРБ'!D76+'Шадринская ЦРБ'!D76+КОКБ!D76+'КОДКБ им. Кр.Креста'!D76+КОКД!D76+КООД!D76+КОСИБ!D76+КОГВВ!D76+КОКВД!D76+КОВФД!D76+КОПЦ!D76+КБ2!D76+КП1!D76+КП2!D76+'Курганская детская поликлиника'!D76+'Курганская  стом. поликлиника'!D76+'Курганская дет.стом.поликл.'!D76+КБСМП!D76+'Шадринская детская больн.'!D76+'Шадринская поликлиника'!D76+ШБСМП!D76+ЛОРИМЕД!D76+'РНЦ ВТО'!D76+'ЧУЗ "РЖД-Медицина"'!D76+КМЗ!D76+'МСЧ МВД'!D76+ДОКТОР!D76+МАСТЕРСЛУХ!D76+АМЕЛИЯ!D76+'ОФТАЛЬМО-РЕГИОН'!D76+'МЕД-ЛАЙН'!D76+ЦСМ!D76</f>
        <v>899</v>
      </c>
      <c r="F82" s="8">
        <f t="shared" si="1"/>
        <v>245023</v>
      </c>
    </row>
    <row r="83" spans="1:6" ht="12.75" customHeight="1" x14ac:dyDescent="0.25">
      <c r="A83" s="1">
        <v>73</v>
      </c>
      <c r="B83" s="31" t="s">
        <v>33</v>
      </c>
      <c r="C83" s="10" t="s">
        <v>7</v>
      </c>
      <c r="D83" s="8">
        <f>'Альменевская ЦРБ'!C77+'Белозерская ЦРБ'!C77+'Варгашинская ЦРБ'!C77+'Глядянская ЦРБ'!C77+'Далматовская ЦРБ'!C77+'Звериноголовская ЦРБ'!C77+'Каргапольская ЦРБ'!C77+'Катайская ЦРБ'!C77+'Кетовская ЦРБ'!C77+'Куртамышская ЦРБ'!C77+'Лебяжьевская ЦРБ'!C77+'Макушинская ЦРБ'!C77+'Мишкинская ЦРБ'!C77+'Мокроусовская ЦРБ'!C77+'Петуховская ЦРБ'!C77+'Половинская ЦРБ'!C77+'Сафакулевская ЦРБ'!C77+' Целинная ЦРБ'!C77+'Частоозерская ЦРБ'!C77+'Шатровская ЦРБ'!C77+'Шумихинская ЦРБ'!C77+'Щучанская ЦРБ'!C77+'Юргамышская ЦРБ'!C77+'Шадринская ЦРБ'!C77+КОКБ!C77+'КОДКБ им. Кр.Креста'!C77+КОКД!C77+КООД!C77+КОСИБ!C77+КОГВВ!C77+КОКВД!C77+КОВФД!C77+КОПЦ!C77+КБ2!C77+КП1!C77+КП2!C77+'Курганская детская поликлиника'!C77+'Курганская  стом. поликлиника'!C77+'Курганская дет.стом.поликл.'!C77+КБСМП!C77+'Шадринская детская больн.'!C77+'Шадринская поликлиника'!C77+ШБСМП!C77+ЛОРИМЕД!C77+'РНЦ ВТО'!C77+'ЧУЗ "РЖД-Медицина"'!C77+КМЗ!C77+'МСЧ МВД'!C77+ДОКТОР!C77+МАСТЕРСЛУХ!C77+АМЕЛИЯ!C77+'ОФТАЛЬМО-РЕГИОН'!C77+'МЕД-ЛАЙН'!C77+ЦСМ!C77</f>
        <v>0</v>
      </c>
      <c r="E83" s="8">
        <f>'Альменевская ЦРБ'!D77+'Белозерская ЦРБ'!D77+'Варгашинская ЦРБ'!D77+'Глядянская ЦРБ'!D77+'Далматовская ЦРБ'!D77+'Звериноголовская ЦРБ'!D77+'Каргапольская ЦРБ'!D77+'Катайская ЦРБ'!D77+'Кетовская ЦРБ'!D77+'Куртамышская ЦРБ'!D77+'Лебяжьевская ЦРБ'!D77+'Макушинская ЦРБ'!D77+'Мишкинская ЦРБ'!D77+'Мокроусовская ЦРБ'!D77+'Петуховская ЦРБ'!D77+'Половинская ЦРБ'!D77+'Сафакулевская ЦРБ'!D77+' Целинная ЦРБ'!D77+'Частоозерская ЦРБ'!D77+'Шатровская ЦРБ'!D77+'Шумихинская ЦРБ'!D77+'Щучанская ЦРБ'!D77+'Юргамышская ЦРБ'!D77+'Шадринская ЦРБ'!D77+КОКБ!D77+'КОДКБ им. Кр.Креста'!D77+КОКД!D77+КООД!D77+КОСИБ!D77+КОГВВ!D77+КОКВД!D77+КОВФД!D77+КОПЦ!D77+КБ2!D77+КП1!D77+КП2!D77+'Курганская детская поликлиника'!D77+'Курганская  стом. поликлиника'!D77+'Курганская дет.стом.поликл.'!D77+КБСМП!D77+'Шадринская детская больн.'!D77+'Шадринская поликлиника'!D77+ШБСМП!D77+ЛОРИМЕД!D77+'РНЦ ВТО'!D77+'ЧУЗ "РЖД-Медицина"'!D77+КМЗ!D77+'МСЧ МВД'!D77+ДОКТОР!D77+МАСТЕРСЛУХ!D77+АМЕЛИЯ!D77+'ОФТАЛЬМО-РЕГИОН'!D77+'МЕД-ЛАЙН'!D77+ЦСМ!D77</f>
        <v>0</v>
      </c>
      <c r="F83" s="8">
        <f t="shared" si="1"/>
        <v>0</v>
      </c>
    </row>
    <row r="84" spans="1:6" ht="12.75" customHeight="1" x14ac:dyDescent="0.25">
      <c r="A84" s="1">
        <v>74</v>
      </c>
      <c r="B84" s="31"/>
      <c r="C84" s="10" t="s">
        <v>56</v>
      </c>
      <c r="D84" s="8">
        <f>'Альменевская ЦРБ'!C78+'Белозерская ЦРБ'!C78+'Варгашинская ЦРБ'!C78+'Глядянская ЦРБ'!C78+'Далматовская ЦРБ'!C78+'Звериноголовская ЦРБ'!C78+'Каргапольская ЦРБ'!C78+'Катайская ЦРБ'!C78+'Кетовская ЦРБ'!C78+'Куртамышская ЦРБ'!C78+'Лебяжьевская ЦРБ'!C78+'Макушинская ЦРБ'!C78+'Мишкинская ЦРБ'!C78+'Мокроусовская ЦРБ'!C78+'Петуховская ЦРБ'!C78+'Половинская ЦРБ'!C78+'Сафакулевская ЦРБ'!C78+' Целинная ЦРБ'!C78+'Частоозерская ЦРБ'!C78+'Шатровская ЦРБ'!C78+'Шумихинская ЦРБ'!C78+'Щучанская ЦРБ'!C78+'Юргамышская ЦРБ'!C78+'Шадринская ЦРБ'!C78+КОКБ!C78+'КОДКБ им. Кр.Креста'!C78+КОКД!C78+КООД!C78+КОСИБ!C78+КОГВВ!C78+КОКВД!C78+КОВФД!C78+КОПЦ!C78+КБ2!C78+КП1!C78+КП2!C78+'Курганская детская поликлиника'!C78+'Курганская  стом. поликлиника'!C78+'Курганская дет.стом.поликл.'!C78+КБСМП!C78+'Шадринская детская больн.'!C78+'Шадринская поликлиника'!C78+ШБСМП!C78+ЛОРИМЕД!C78+'РНЦ ВТО'!C78+'ЧУЗ "РЖД-Медицина"'!C78+КМЗ!C78+'МСЧ МВД'!C78+ДОКТОР!C78+МАСТЕРСЛУХ!C78+АМЕЛИЯ!C78+'ОФТАЛЬМО-РЕГИОН'!C78+'МЕД-ЛАЙН'!C78+ЦСМ!C78</f>
        <v>15</v>
      </c>
      <c r="E84" s="8">
        <f>'Альменевская ЦРБ'!D78+'Белозерская ЦРБ'!D78+'Варгашинская ЦРБ'!D78+'Глядянская ЦРБ'!D78+'Далматовская ЦРБ'!D78+'Звериноголовская ЦРБ'!D78+'Каргапольская ЦРБ'!D78+'Катайская ЦРБ'!D78+'Кетовская ЦРБ'!D78+'Куртамышская ЦРБ'!D78+'Лебяжьевская ЦРБ'!D78+'Макушинская ЦРБ'!D78+'Мишкинская ЦРБ'!D78+'Мокроусовская ЦРБ'!D78+'Петуховская ЦРБ'!D78+'Половинская ЦРБ'!D78+'Сафакулевская ЦРБ'!D78+' Целинная ЦРБ'!D78+'Частоозерская ЦРБ'!D78+'Шатровская ЦРБ'!D78+'Шумихинская ЦРБ'!D78+'Щучанская ЦРБ'!D78+'Юргамышская ЦРБ'!D78+'Шадринская ЦРБ'!D78+КОКБ!D78+'КОДКБ им. Кр.Креста'!D78+КОКД!D78+КООД!D78+КОСИБ!D78+КОГВВ!D78+КОКВД!D78+КОВФД!D78+КОПЦ!D78+КБ2!D78+КП1!D78+КП2!D78+'Курганская детская поликлиника'!D78+'Курганская  стом. поликлиника'!D78+'Курганская дет.стом.поликл.'!D78+КБСМП!D78+'Шадринская детская больн.'!D78+'Шадринская поликлиника'!D78+ШБСМП!D78+ЛОРИМЕД!D78+'РНЦ ВТО'!D78+'ЧУЗ "РЖД-Медицина"'!D78+КМЗ!D78+'МСЧ МВД'!D78+ДОКТОР!D78+МАСТЕРСЛУХ!D78+АМЕЛИЯ!D78+'ОФТАЛЬМО-РЕГИОН'!D78+'МЕД-ЛАЙН'!D78+ЦСМ!D78</f>
        <v>27</v>
      </c>
      <c r="F84" s="8">
        <f t="shared" si="1"/>
        <v>42</v>
      </c>
    </row>
    <row r="85" spans="1:6" ht="12.75" customHeight="1" x14ac:dyDescent="0.25">
      <c r="A85" s="1">
        <v>75</v>
      </c>
      <c r="B85" s="31"/>
      <c r="C85" s="10" t="s">
        <v>9</v>
      </c>
      <c r="D85" s="8">
        <f>'Альменевская ЦРБ'!C79+'Белозерская ЦРБ'!C79+'Варгашинская ЦРБ'!C79+'Глядянская ЦРБ'!C79+'Далматовская ЦРБ'!C79+'Звериноголовская ЦРБ'!C79+'Каргапольская ЦРБ'!C79+'Катайская ЦРБ'!C79+'Кетовская ЦРБ'!C79+'Куртамышская ЦРБ'!C79+'Лебяжьевская ЦРБ'!C79+'Макушинская ЦРБ'!C79+'Мишкинская ЦРБ'!C79+'Мокроусовская ЦРБ'!C79+'Петуховская ЦРБ'!C79+'Половинская ЦРБ'!C79+'Сафакулевская ЦРБ'!C79+' Целинная ЦРБ'!C79+'Частоозерская ЦРБ'!C79+'Шатровская ЦРБ'!C79+'Шумихинская ЦРБ'!C79+'Щучанская ЦРБ'!C79+'Юргамышская ЦРБ'!C79+'Шадринская ЦРБ'!C79+КОКБ!C79+'КОДКБ им. Кр.Креста'!C79+КОКД!C79+КООД!C79+КОСИБ!C79+КОГВВ!C79+КОКВД!C79+КОВФД!C79+КОПЦ!C79+КБ2!C79+КП1!C79+КП2!C79+'Курганская детская поликлиника'!C79+'Курганская  стом. поликлиника'!C79+'Курганская дет.стом.поликл.'!C79+КБСМП!C79+'Шадринская детская больн.'!C79+'Шадринская поликлиника'!C79+ШБСМП!C79+ЛОРИМЕД!C79+'РНЦ ВТО'!C79+'ЧУЗ "РЖД-Медицина"'!C79+КМЗ!C79+'МСЧ МВД'!C79+ДОКТОР!C79+МАСТЕРСЛУХ!C79+АМЕЛИЯ!C79+'ОФТАЛЬМО-РЕГИОН'!C79+'МЕД-ЛАЙН'!C79+ЦСМ!C79</f>
        <v>0</v>
      </c>
      <c r="E85" s="8">
        <f>'Альменевская ЦРБ'!D79+'Белозерская ЦРБ'!D79+'Варгашинская ЦРБ'!D79+'Глядянская ЦРБ'!D79+'Далматовская ЦРБ'!D79+'Звериноголовская ЦРБ'!D79+'Каргапольская ЦРБ'!D79+'Катайская ЦРБ'!D79+'Кетовская ЦРБ'!D79+'Куртамышская ЦРБ'!D79+'Лебяжьевская ЦРБ'!D79+'Макушинская ЦРБ'!D79+'Мишкинская ЦРБ'!D79+'Мокроусовская ЦРБ'!D79+'Петуховская ЦРБ'!D79+'Половинская ЦРБ'!D79+'Сафакулевская ЦРБ'!D79+' Целинная ЦРБ'!D79+'Частоозерская ЦРБ'!D79+'Шатровская ЦРБ'!D79+'Шумихинская ЦРБ'!D79+'Щучанская ЦРБ'!D79+'Юргамышская ЦРБ'!D79+'Шадринская ЦРБ'!D79+КОКБ!D79+'КОДКБ им. Кр.Креста'!D79+КОКД!D79+КООД!D79+КОСИБ!D79+КОГВВ!D79+КОКВД!D79+КОВФД!D79+КОПЦ!D79+КБ2!D79+КП1!D79+КП2!D79+'Курганская детская поликлиника'!D79+'Курганская  стом. поликлиника'!D79+'Курганская дет.стом.поликл.'!D79+КБСМП!D79+'Шадринская детская больн.'!D79+'Шадринская поликлиника'!D79+ШБСМП!D79+ЛОРИМЕД!D79+'РНЦ ВТО'!D79+'ЧУЗ "РЖД-Медицина"'!D79+КМЗ!D79+'МСЧ МВД'!D79+ДОКТОР!D79+МАСТЕРСЛУХ!D79+АМЕЛИЯ!D79+'ОФТАЛЬМО-РЕГИОН'!D79+'МЕД-ЛАЙН'!D79+ЦСМ!D79</f>
        <v>0</v>
      </c>
      <c r="F85" s="8">
        <f t="shared" si="1"/>
        <v>0</v>
      </c>
    </row>
    <row r="86" spans="1:6" ht="12.75" customHeight="1" x14ac:dyDescent="0.25">
      <c r="A86" s="1">
        <v>76</v>
      </c>
      <c r="B86" s="31" t="s">
        <v>34</v>
      </c>
      <c r="C86" s="10" t="s">
        <v>7</v>
      </c>
      <c r="D86" s="8">
        <f>'Альменевская ЦРБ'!C80+'Белозерская ЦРБ'!C80+'Варгашинская ЦРБ'!C80+'Глядянская ЦРБ'!C80+'Далматовская ЦРБ'!C80+'Звериноголовская ЦРБ'!C80+'Каргапольская ЦРБ'!C80+'Катайская ЦРБ'!C80+'Кетовская ЦРБ'!C80+'Куртамышская ЦРБ'!C80+'Лебяжьевская ЦРБ'!C80+'Макушинская ЦРБ'!C80+'Мишкинская ЦРБ'!C80+'Мокроусовская ЦРБ'!C80+'Петуховская ЦРБ'!C80+'Половинская ЦРБ'!C80+'Сафакулевская ЦРБ'!C80+' Целинная ЦРБ'!C80+'Частоозерская ЦРБ'!C80+'Шатровская ЦРБ'!C80+'Шумихинская ЦРБ'!C80+'Щучанская ЦРБ'!C80+'Юргамышская ЦРБ'!C80+'Шадринская ЦРБ'!C80+КОКБ!C80+'КОДКБ им. Кр.Креста'!C80+КОКД!C80+КООД!C80+КОСИБ!C80+КОГВВ!C80+КОКВД!C80+КОВФД!C80+КОПЦ!C80+КБ2!C80+КП1!C80+КП2!C80+'Курганская детская поликлиника'!C80+'Курганская  стом. поликлиника'!C80+'Курганская дет.стом.поликл.'!C80+КБСМП!C80+'Шадринская детская больн.'!C80+'Шадринская поликлиника'!C80+ШБСМП!C80+ЛОРИМЕД!C80+'РНЦ ВТО'!C80+'ЧУЗ "РЖД-Медицина"'!C80+КМЗ!C80+'МСЧ МВД'!C80+ДОКТОР!C80+МАСТЕРСЛУХ!C80+АМЕЛИЯ!C80+'ОФТАЛЬМО-РЕГИОН'!C80+'МЕД-ЛАЙН'!C80+ЦСМ!C80</f>
        <v>23036</v>
      </c>
      <c r="E86" s="8">
        <f>'Альменевская ЦРБ'!D80+'Белозерская ЦРБ'!D80+'Варгашинская ЦРБ'!D80+'Глядянская ЦРБ'!D80+'Далматовская ЦРБ'!D80+'Звериноголовская ЦРБ'!D80+'Каргапольская ЦРБ'!D80+'Катайская ЦРБ'!D80+'Кетовская ЦРБ'!D80+'Куртамышская ЦРБ'!D80+'Лебяжьевская ЦРБ'!D80+'Макушинская ЦРБ'!D80+'Мишкинская ЦРБ'!D80+'Мокроусовская ЦРБ'!D80+'Петуховская ЦРБ'!D80+'Половинская ЦРБ'!D80+'Сафакулевская ЦРБ'!D80+' Целинная ЦРБ'!D80+'Частоозерская ЦРБ'!D80+'Шатровская ЦРБ'!D80+'Шумихинская ЦРБ'!D80+'Щучанская ЦРБ'!D80+'Юргамышская ЦРБ'!D80+'Шадринская ЦРБ'!D80+КОКБ!D80+'КОДКБ им. Кр.Креста'!D80+КОКД!D80+КООД!D80+КОСИБ!D80+КОГВВ!D80+КОКВД!D80+КОВФД!D80+КОПЦ!D80+КБ2!D80+КП1!D80+КП2!D80+'Курганская детская поликлиника'!D80+'Курганская  стом. поликлиника'!D80+'Курганская дет.стом.поликл.'!D80+КБСМП!D80+'Шадринская детская больн.'!D80+'Шадринская поликлиника'!D80+ШБСМП!D80+ЛОРИМЕД!D80+'РНЦ ВТО'!D80+'ЧУЗ "РЖД-Медицина"'!D80+КМЗ!D80+'МСЧ МВД'!D80+ДОКТОР!D80+МАСТЕРСЛУХ!D80+АМЕЛИЯ!D80+'ОФТАЛЬМО-РЕГИОН'!D80+'МЕД-ЛАЙН'!D80+ЦСМ!D80</f>
        <v>13575</v>
      </c>
      <c r="F86" s="8">
        <f t="shared" si="1"/>
        <v>36611</v>
      </c>
    </row>
    <row r="87" spans="1:6" ht="12.75" customHeight="1" x14ac:dyDescent="0.25">
      <c r="A87" s="1">
        <v>77</v>
      </c>
      <c r="B87" s="31"/>
      <c r="C87" s="10" t="s">
        <v>56</v>
      </c>
      <c r="D87" s="8">
        <f>'Альменевская ЦРБ'!C81+'Белозерская ЦРБ'!C81+'Варгашинская ЦРБ'!C81+'Глядянская ЦРБ'!C81+'Далматовская ЦРБ'!C81+'Звериноголовская ЦРБ'!C81+'Каргапольская ЦРБ'!C81+'Катайская ЦРБ'!C81+'Кетовская ЦРБ'!C81+'Куртамышская ЦРБ'!C81+'Лебяжьевская ЦРБ'!C81+'Макушинская ЦРБ'!C81+'Мишкинская ЦРБ'!C81+'Мокроусовская ЦРБ'!C81+'Петуховская ЦРБ'!C81+'Половинская ЦРБ'!C81+'Сафакулевская ЦРБ'!C81+' Целинная ЦРБ'!C81+'Частоозерская ЦРБ'!C81+'Шатровская ЦРБ'!C81+'Шумихинская ЦРБ'!C81+'Щучанская ЦРБ'!C81+'Юргамышская ЦРБ'!C81+'Шадринская ЦРБ'!C81+КОКБ!C81+'КОДКБ им. Кр.Креста'!C81+КОКД!C81+КООД!C81+КОСИБ!C81+КОГВВ!C81+КОКВД!C81+КОВФД!C81+КОПЦ!C81+КБ2!C81+КП1!C81+КП2!C81+'Курганская детская поликлиника'!C81+'Курганская  стом. поликлиника'!C81+'Курганская дет.стом.поликл.'!C81+КБСМП!C81+'Шадринская детская больн.'!C81+'Шадринская поликлиника'!C81+ШБСМП!C81+ЛОРИМЕД!C81+'РНЦ ВТО'!C81+'ЧУЗ "РЖД-Медицина"'!C81+КМЗ!C81+'МСЧ МВД'!C81+ДОКТОР!C81+МАСТЕРСЛУХ!C81+АМЕЛИЯ!C81+'ОФТАЛЬМО-РЕГИОН'!C81+'МЕД-ЛАЙН'!C81+ЦСМ!C81</f>
        <v>23361</v>
      </c>
      <c r="E87" s="8">
        <f>'Альменевская ЦРБ'!D81+'Белозерская ЦРБ'!D81+'Варгашинская ЦРБ'!D81+'Глядянская ЦРБ'!D81+'Далматовская ЦРБ'!D81+'Звериноголовская ЦРБ'!D81+'Каргапольская ЦРБ'!D81+'Катайская ЦРБ'!D81+'Кетовская ЦРБ'!D81+'Куртамышская ЦРБ'!D81+'Лебяжьевская ЦРБ'!D81+'Макушинская ЦРБ'!D81+'Мишкинская ЦРБ'!D81+'Мокроусовская ЦРБ'!D81+'Петуховская ЦРБ'!D81+'Половинская ЦРБ'!D81+'Сафакулевская ЦРБ'!D81+' Целинная ЦРБ'!D81+'Частоозерская ЦРБ'!D81+'Шатровская ЦРБ'!D81+'Шумихинская ЦРБ'!D81+'Щучанская ЦРБ'!D81+'Юргамышская ЦРБ'!D81+'Шадринская ЦРБ'!D81+КОКБ!D81+'КОДКБ им. Кр.Креста'!D81+КОКД!D81+КООД!D81+КОСИБ!D81+КОГВВ!D81+КОКВД!D81+КОВФД!D81+КОПЦ!D81+КБ2!D81+КП1!D81+КП2!D81+'Курганская детская поликлиника'!D81+'Курганская  стом. поликлиника'!D81+'Курганская дет.стом.поликл.'!D81+КБСМП!D81+'Шадринская детская больн.'!D81+'Шадринская поликлиника'!D81+ШБСМП!D81+ЛОРИМЕД!D81+'РНЦ ВТО'!D81+'ЧУЗ "РЖД-Медицина"'!D81+КМЗ!D81+'МСЧ МВД'!D81+ДОКТОР!D81+МАСТЕРСЛУХ!D81+АМЕЛИЯ!D81+'ОФТАЛЬМО-РЕГИОН'!D81+'МЕД-ЛАЙН'!D81+ЦСМ!D81</f>
        <v>35597</v>
      </c>
      <c r="F87" s="8">
        <f t="shared" si="1"/>
        <v>58958</v>
      </c>
    </row>
    <row r="88" spans="1:6" ht="12.75" customHeight="1" x14ac:dyDescent="0.25">
      <c r="A88" s="1">
        <v>78</v>
      </c>
      <c r="B88" s="31"/>
      <c r="C88" s="10" t="s">
        <v>9</v>
      </c>
      <c r="D88" s="8">
        <f>'Альменевская ЦРБ'!C82+'Белозерская ЦРБ'!C82+'Варгашинская ЦРБ'!C82+'Глядянская ЦРБ'!C82+'Далматовская ЦРБ'!C82+'Звериноголовская ЦРБ'!C82+'Каргапольская ЦРБ'!C82+'Катайская ЦРБ'!C82+'Кетовская ЦРБ'!C82+'Куртамышская ЦРБ'!C82+'Лебяжьевская ЦРБ'!C82+'Макушинская ЦРБ'!C82+'Мишкинская ЦРБ'!C82+'Мокроусовская ЦРБ'!C82+'Петуховская ЦРБ'!C82+'Половинская ЦРБ'!C82+'Сафакулевская ЦРБ'!C82+' Целинная ЦРБ'!C82+'Частоозерская ЦРБ'!C82+'Шатровская ЦРБ'!C82+'Шумихинская ЦРБ'!C82+'Щучанская ЦРБ'!C82+'Юргамышская ЦРБ'!C82+'Шадринская ЦРБ'!C82+КОКБ!C82+'КОДКБ им. Кр.Креста'!C82+КОКД!C82+КООД!C82+КОСИБ!C82+КОГВВ!C82+КОКВД!C82+КОВФД!C82+КОПЦ!C82+КБ2!C82+КП1!C82+КП2!C82+'Курганская детская поликлиника'!C82+'Курганская  стом. поликлиника'!C82+'Курганская дет.стом.поликл.'!C82+КБСМП!C82+'Шадринская детская больн.'!C82+'Шадринская поликлиника'!C82+ШБСМП!C82+ЛОРИМЕД!C82+'РНЦ ВТО'!C82+'ЧУЗ "РЖД-Медицина"'!C82+КМЗ!C82+'МСЧ МВД'!C82+ДОКТОР!C82+МАСТЕРСЛУХ!C82+АМЕЛИЯ!C82+'ОФТАЛЬМО-РЕГИОН'!C82+'МЕД-ЛАЙН'!C82+ЦСМ!C82</f>
        <v>28594</v>
      </c>
      <c r="E88" s="8">
        <f>'Альменевская ЦРБ'!D82+'Белозерская ЦРБ'!D82+'Варгашинская ЦРБ'!D82+'Глядянская ЦРБ'!D82+'Далматовская ЦРБ'!D82+'Звериноголовская ЦРБ'!D82+'Каргапольская ЦРБ'!D82+'Катайская ЦРБ'!D82+'Кетовская ЦРБ'!D82+'Куртамышская ЦРБ'!D82+'Лебяжьевская ЦРБ'!D82+'Макушинская ЦРБ'!D82+'Мишкинская ЦРБ'!D82+'Мокроусовская ЦРБ'!D82+'Петуховская ЦРБ'!D82+'Половинская ЦРБ'!D82+'Сафакулевская ЦРБ'!D82+' Целинная ЦРБ'!D82+'Частоозерская ЦРБ'!D82+'Шатровская ЦРБ'!D82+'Шумихинская ЦРБ'!D82+'Щучанская ЦРБ'!D82+'Юргамышская ЦРБ'!D82+'Шадринская ЦРБ'!D82+КОКБ!D82+'КОДКБ им. Кр.Креста'!D82+КОКД!D82+КООД!D82+КОСИБ!D82+КОГВВ!D82+КОКВД!D82+КОВФД!D82+КОПЦ!D82+КБ2!D82+КП1!D82+КП2!D82+'Курганская детская поликлиника'!D82+'Курганская  стом. поликлиника'!D82+'Курганская дет.стом.поликл.'!D82+КБСМП!D82+'Шадринская детская больн.'!D82+'Шадринская поликлиника'!D82+ШБСМП!D82+ЛОРИМЕД!D82+'РНЦ ВТО'!D82+'ЧУЗ "РЖД-Медицина"'!D82+КМЗ!D82+'МСЧ МВД'!D82+ДОКТОР!D82+МАСТЕРСЛУХ!D82+АМЕЛИЯ!D82+'ОФТАЛЬМО-РЕГИОН'!D82+'МЕД-ЛАЙН'!D82+ЦСМ!D82</f>
        <v>4907</v>
      </c>
      <c r="F88" s="8">
        <f t="shared" si="1"/>
        <v>33501</v>
      </c>
    </row>
    <row r="89" spans="1:6" ht="12.75" customHeight="1" x14ac:dyDescent="0.25">
      <c r="A89" s="1">
        <v>79</v>
      </c>
      <c r="B89" s="31" t="s">
        <v>35</v>
      </c>
      <c r="C89" s="10" t="s">
        <v>7</v>
      </c>
      <c r="D89" s="8">
        <f>'Альменевская ЦРБ'!C83+'Белозерская ЦРБ'!C83+'Варгашинская ЦРБ'!C83+'Глядянская ЦРБ'!C83+'Далматовская ЦРБ'!C83+'Звериноголовская ЦРБ'!C83+'Каргапольская ЦРБ'!C83+'Катайская ЦРБ'!C83+'Кетовская ЦРБ'!C83+'Куртамышская ЦРБ'!C83+'Лебяжьевская ЦРБ'!C83+'Макушинская ЦРБ'!C83+'Мишкинская ЦРБ'!C83+'Мокроусовская ЦРБ'!C83+'Петуховская ЦРБ'!C83+'Половинская ЦРБ'!C83+'Сафакулевская ЦРБ'!C83+' Целинная ЦРБ'!C83+'Частоозерская ЦРБ'!C83+'Шатровская ЦРБ'!C83+'Шумихинская ЦРБ'!C83+'Щучанская ЦРБ'!C83+'Юргамышская ЦРБ'!C83+'Шадринская ЦРБ'!C83+КОКБ!C83+'КОДКБ им. Кр.Креста'!C83+КОКД!C83+КООД!C83+КОСИБ!C83+КОГВВ!C83+КОКВД!C83+КОВФД!C83+КОПЦ!C83+КБ2!C83+КП1!C83+КП2!C83+'Курганская детская поликлиника'!C83+'Курганская  стом. поликлиника'!C83+'Курганская дет.стом.поликл.'!C83+КБСМП!C83+'Шадринская детская больн.'!C83+'Шадринская поликлиника'!C83+ШБСМП!C83+ЛОРИМЕД!C83+'РНЦ ВТО'!C83+'ЧУЗ "РЖД-Медицина"'!C83+КМЗ!C83+'МСЧ МВД'!C83+ДОКТОР!C83+МАСТЕРСЛУХ!C83+АМЕЛИЯ!C83+'ОФТАЛЬМО-РЕГИОН'!C83+'МЕД-ЛАЙН'!C83+ЦСМ!C83</f>
        <v>16984</v>
      </c>
      <c r="E89" s="8">
        <f>'Альменевская ЦРБ'!D83+'Белозерская ЦРБ'!D83+'Варгашинская ЦРБ'!D83+'Глядянская ЦРБ'!D83+'Далматовская ЦРБ'!D83+'Звериноголовская ЦРБ'!D83+'Каргапольская ЦРБ'!D83+'Катайская ЦРБ'!D83+'Кетовская ЦРБ'!D83+'Куртамышская ЦРБ'!D83+'Лебяжьевская ЦРБ'!D83+'Макушинская ЦРБ'!D83+'Мишкинская ЦРБ'!D83+'Мокроусовская ЦРБ'!D83+'Петуховская ЦРБ'!D83+'Половинская ЦРБ'!D83+'Сафакулевская ЦРБ'!D83+' Целинная ЦРБ'!D83+'Частоозерская ЦРБ'!D83+'Шатровская ЦРБ'!D83+'Шумихинская ЦРБ'!D83+'Щучанская ЦРБ'!D83+'Юргамышская ЦРБ'!D83+'Шадринская ЦРБ'!D83+КОКБ!D83+'КОДКБ им. Кр.Креста'!D83+КОКД!D83+КООД!D83+КОСИБ!D83+КОГВВ!D83+КОКВД!D83+КОВФД!D83+КОПЦ!D83+КБ2!D83+КП1!D83+КП2!D83+'Курганская детская поликлиника'!D83+'Курганская  стом. поликлиника'!D83+'Курганская дет.стом.поликл.'!D83+КБСМП!D83+'Шадринская детская больн.'!D83+'Шадринская поликлиника'!D83+ШБСМП!D83+ЛОРИМЕД!D83+'РНЦ ВТО'!D83+'ЧУЗ "РЖД-Медицина"'!D83+КМЗ!D83+'МСЧ МВД'!D83+ДОКТОР!D83+МАСТЕРСЛУХ!D83+АМЕЛИЯ!D83+'ОФТАЛЬМО-РЕГИОН'!D83+'МЕД-ЛАЙН'!D83+ЦСМ!D83</f>
        <v>1477</v>
      </c>
      <c r="F89" s="8">
        <f t="shared" si="1"/>
        <v>18461</v>
      </c>
    </row>
    <row r="90" spans="1:6" ht="12.75" customHeight="1" x14ac:dyDescent="0.25">
      <c r="A90" s="1">
        <v>80</v>
      </c>
      <c r="B90" s="31"/>
      <c r="C90" s="10" t="s">
        <v>56</v>
      </c>
      <c r="D90" s="8">
        <f>'Альменевская ЦРБ'!C84+'Белозерская ЦРБ'!C84+'Варгашинская ЦРБ'!C84+'Глядянская ЦРБ'!C84+'Далматовская ЦРБ'!C84+'Звериноголовская ЦРБ'!C84+'Каргапольская ЦРБ'!C84+'Катайская ЦРБ'!C84+'Кетовская ЦРБ'!C84+'Куртамышская ЦРБ'!C84+'Лебяжьевская ЦРБ'!C84+'Макушинская ЦРБ'!C84+'Мишкинская ЦРБ'!C84+'Мокроусовская ЦРБ'!C84+'Петуховская ЦРБ'!C84+'Половинская ЦРБ'!C84+'Сафакулевская ЦРБ'!C84+' Целинная ЦРБ'!C84+'Частоозерская ЦРБ'!C84+'Шатровская ЦРБ'!C84+'Шумихинская ЦРБ'!C84+'Щучанская ЦРБ'!C84+'Юргамышская ЦРБ'!C84+'Шадринская ЦРБ'!C84+КОКБ!C84+'КОДКБ им. Кр.Креста'!C84+КОКД!C84+КООД!C84+КОСИБ!C84+КОГВВ!C84+КОКВД!C84+КОВФД!C84+КОПЦ!C84+КБ2!C84+КП1!C84+КП2!C84+'Курганская детская поликлиника'!C84+'Курганская  стом. поликлиника'!C84+'Курганская дет.стом.поликл.'!C84+КБСМП!C84+'Шадринская детская больн.'!C84+'Шадринская поликлиника'!C84+ШБСМП!C84+ЛОРИМЕД!C84+'РНЦ ВТО'!C84+'ЧУЗ "РЖД-Медицина"'!C84+КМЗ!C84+'МСЧ МВД'!C84+ДОКТОР!C84+МАСТЕРСЛУХ!C84+АМЕЛИЯ!C84+'ОФТАЛЬМО-РЕГИОН'!C84+'МЕД-ЛАЙН'!C84+ЦСМ!C84</f>
        <v>13391</v>
      </c>
      <c r="E90" s="8">
        <f>'Альменевская ЦРБ'!D84+'Белозерская ЦРБ'!D84+'Варгашинская ЦРБ'!D84+'Глядянская ЦРБ'!D84+'Далматовская ЦРБ'!D84+'Звериноголовская ЦРБ'!D84+'Каргапольская ЦРБ'!D84+'Катайская ЦРБ'!D84+'Кетовская ЦРБ'!D84+'Куртамышская ЦРБ'!D84+'Лебяжьевская ЦРБ'!D84+'Макушинская ЦРБ'!D84+'Мишкинская ЦРБ'!D84+'Мокроусовская ЦРБ'!D84+'Петуховская ЦРБ'!D84+'Половинская ЦРБ'!D84+'Сафакулевская ЦРБ'!D84+' Целинная ЦРБ'!D84+'Частоозерская ЦРБ'!D84+'Шатровская ЦРБ'!D84+'Шумихинская ЦРБ'!D84+'Щучанская ЦРБ'!D84+'Юргамышская ЦРБ'!D84+'Шадринская ЦРБ'!D84+КОКБ!D84+'КОДКБ им. Кр.Креста'!D84+КОКД!D84+КООД!D84+КОСИБ!D84+КОГВВ!D84+КОКВД!D84+КОВФД!D84+КОПЦ!D84+КБ2!D84+КП1!D84+КП2!D84+'Курганская детская поликлиника'!D84+'Курганская  стом. поликлиника'!D84+'Курганская дет.стом.поликл.'!D84+КБСМП!D84+'Шадринская детская больн.'!D84+'Шадринская поликлиника'!D84+ШБСМП!D84+ЛОРИМЕД!D84+'РНЦ ВТО'!D84+'ЧУЗ "РЖД-Медицина"'!D84+КМЗ!D84+'МСЧ МВД'!D84+ДОКТОР!D84+МАСТЕРСЛУХ!D84+АМЕЛИЯ!D84+'ОФТАЛЬМО-РЕГИОН'!D84+'МЕД-ЛАЙН'!D84+ЦСМ!D84</f>
        <v>12895</v>
      </c>
      <c r="F90" s="8">
        <f t="shared" si="1"/>
        <v>26286</v>
      </c>
    </row>
    <row r="91" spans="1:6" ht="12.75" customHeight="1" x14ac:dyDescent="0.25">
      <c r="A91" s="1">
        <v>81</v>
      </c>
      <c r="B91" s="31"/>
      <c r="C91" s="10" t="s">
        <v>9</v>
      </c>
      <c r="D91" s="8">
        <f>'Альменевская ЦРБ'!C85+'Белозерская ЦРБ'!C85+'Варгашинская ЦРБ'!C85+'Глядянская ЦРБ'!C85+'Далматовская ЦРБ'!C85+'Звериноголовская ЦРБ'!C85+'Каргапольская ЦРБ'!C85+'Катайская ЦРБ'!C85+'Кетовская ЦРБ'!C85+'Куртамышская ЦРБ'!C85+'Лебяжьевская ЦРБ'!C85+'Макушинская ЦРБ'!C85+'Мишкинская ЦРБ'!C85+'Мокроусовская ЦРБ'!C85+'Петуховская ЦРБ'!C85+'Половинская ЦРБ'!C85+'Сафакулевская ЦРБ'!C85+' Целинная ЦРБ'!C85+'Частоозерская ЦРБ'!C85+'Шатровская ЦРБ'!C85+'Шумихинская ЦРБ'!C85+'Щучанская ЦРБ'!C85+'Юргамышская ЦРБ'!C85+'Шадринская ЦРБ'!C85+КОКБ!C85+'КОДКБ им. Кр.Креста'!C85+КОКД!C85+КООД!C85+КОСИБ!C85+КОГВВ!C85+КОКВД!C85+КОВФД!C85+КОПЦ!C85+КБ2!C85+КП1!C85+КП2!C85+'Курганская детская поликлиника'!C85+'Курганская  стом. поликлиника'!C85+'Курганская дет.стом.поликл.'!C85+КБСМП!C85+'Шадринская детская больн.'!C85+'Шадринская поликлиника'!C85+ШБСМП!C85+ЛОРИМЕД!C85+'РНЦ ВТО'!C85+'ЧУЗ "РЖД-Медицина"'!C85+КМЗ!C85+'МСЧ МВД'!C85+ДОКТОР!C85+МАСТЕРСЛУХ!C85+АМЕЛИЯ!C85+'ОФТАЛЬМО-РЕГИОН'!C85+'МЕД-ЛАЙН'!C85+ЦСМ!C85</f>
        <v>2717</v>
      </c>
      <c r="E91" s="8">
        <f>'Альменевская ЦРБ'!D85+'Белозерская ЦРБ'!D85+'Варгашинская ЦРБ'!D85+'Глядянская ЦРБ'!D85+'Далматовская ЦРБ'!D85+'Звериноголовская ЦРБ'!D85+'Каргапольская ЦРБ'!D85+'Катайская ЦРБ'!D85+'Кетовская ЦРБ'!D85+'Куртамышская ЦРБ'!D85+'Лебяжьевская ЦРБ'!D85+'Макушинская ЦРБ'!D85+'Мишкинская ЦРБ'!D85+'Мокроусовская ЦРБ'!D85+'Петуховская ЦРБ'!D85+'Половинская ЦРБ'!D85+'Сафакулевская ЦРБ'!D85+' Целинная ЦРБ'!D85+'Частоозерская ЦРБ'!D85+'Шатровская ЦРБ'!D85+'Шумихинская ЦРБ'!D85+'Щучанская ЦРБ'!D85+'Юргамышская ЦРБ'!D85+'Шадринская ЦРБ'!D85+КОКБ!D85+'КОДКБ им. Кр.Креста'!D85+КОКД!D85+КООД!D85+КОСИБ!D85+КОГВВ!D85+КОКВД!D85+КОВФД!D85+КОПЦ!D85+КБ2!D85+КП1!D85+КП2!D85+'Курганская детская поликлиника'!D85+'Курганская  стом. поликлиника'!D85+'Курганская дет.стом.поликл.'!D85+КБСМП!D85+'Шадринская детская больн.'!D85+'Шадринская поликлиника'!D85+ШБСМП!D85+ЛОРИМЕД!D85+'РНЦ ВТО'!D85+'ЧУЗ "РЖД-Медицина"'!D85+КМЗ!D85+'МСЧ МВД'!D85+ДОКТОР!D85+МАСТЕРСЛУХ!D85+АМЕЛИЯ!D85+'ОФТАЛЬМО-РЕГИОН'!D85+'МЕД-ЛАЙН'!D85+ЦСМ!D85</f>
        <v>20</v>
      </c>
      <c r="F91" s="8">
        <f t="shared" si="1"/>
        <v>2737</v>
      </c>
    </row>
    <row r="92" spans="1:6" ht="12.75" customHeight="1" x14ac:dyDescent="0.25">
      <c r="A92" s="1">
        <v>82</v>
      </c>
      <c r="B92" s="31" t="s">
        <v>36</v>
      </c>
      <c r="C92" s="10" t="s">
        <v>7</v>
      </c>
      <c r="D92" s="8">
        <f>'Альменевская ЦРБ'!C86+'Белозерская ЦРБ'!C86+'Варгашинская ЦРБ'!C86+'Глядянская ЦРБ'!C86+'Далматовская ЦРБ'!C86+'Звериноголовская ЦРБ'!C86+'Каргапольская ЦРБ'!C86+'Катайская ЦРБ'!C86+'Кетовская ЦРБ'!C86+'Куртамышская ЦРБ'!C86+'Лебяжьевская ЦРБ'!C86+'Макушинская ЦРБ'!C86+'Мишкинская ЦРБ'!C86+'Мокроусовская ЦРБ'!C86+'Петуховская ЦРБ'!C86+'Половинская ЦРБ'!C86+'Сафакулевская ЦРБ'!C86+' Целинная ЦРБ'!C86+'Частоозерская ЦРБ'!C86+'Шатровская ЦРБ'!C86+'Шумихинская ЦРБ'!C86+'Щучанская ЦРБ'!C86+'Юргамышская ЦРБ'!C86+'Шадринская ЦРБ'!C86+КОКБ!C86+'КОДКБ им. Кр.Креста'!C86+КОКД!C86+КООД!C86+КОСИБ!C86+КОГВВ!C86+КОКВД!C86+КОВФД!C86+КОПЦ!C86+КБ2!C86+КП1!C86+КП2!C86+'Курганская детская поликлиника'!C86+'Курганская  стом. поликлиника'!C86+'Курганская дет.стом.поликл.'!C86+КБСМП!C86+'Шадринская детская больн.'!C86+'Шадринская поликлиника'!C86+ШБСМП!C86+ЛОРИМЕД!C86+'РНЦ ВТО'!C86+'ЧУЗ "РЖД-Медицина"'!C86+КМЗ!C86+'МСЧ МВД'!C86+ДОКТОР!C86+МАСТЕРСЛУХ!C86+АМЕЛИЯ!C86+'ОФТАЛЬМО-РЕГИОН'!C86+'МЕД-ЛАЙН'!C86+ЦСМ!C86</f>
        <v>58088</v>
      </c>
      <c r="E92" s="8">
        <f>'Альменевская ЦРБ'!D86+'Белозерская ЦРБ'!D86+'Варгашинская ЦРБ'!D86+'Глядянская ЦРБ'!D86+'Далматовская ЦРБ'!D86+'Звериноголовская ЦРБ'!D86+'Каргапольская ЦРБ'!D86+'Катайская ЦРБ'!D86+'Кетовская ЦРБ'!D86+'Куртамышская ЦРБ'!D86+'Лебяжьевская ЦРБ'!D86+'Макушинская ЦРБ'!D86+'Мишкинская ЦРБ'!D86+'Мокроусовская ЦРБ'!D86+'Петуховская ЦРБ'!D86+'Половинская ЦРБ'!D86+'Сафакулевская ЦРБ'!D86+' Целинная ЦРБ'!D86+'Частоозерская ЦРБ'!D86+'Шатровская ЦРБ'!D86+'Шумихинская ЦРБ'!D86+'Щучанская ЦРБ'!D86+'Юргамышская ЦРБ'!D86+'Шадринская ЦРБ'!D86+КОКБ!D86+'КОДКБ им. Кр.Креста'!D86+КОКД!D86+КООД!D86+КОСИБ!D86+КОГВВ!D86+КОКВД!D86+КОВФД!D86+КОПЦ!D86+КБ2!D86+КП1!D86+КП2!D86+'Курганская детская поликлиника'!D86+'Курганская  стом. поликлиника'!D86+'Курганская дет.стом.поликл.'!D86+КБСМП!D86+'Шадринская детская больн.'!D86+'Шадринская поликлиника'!D86+ШБСМП!D86+ЛОРИМЕД!D86+'РНЦ ВТО'!D86+'ЧУЗ "РЖД-Медицина"'!D86+КМЗ!D86+'МСЧ МВД'!D86+ДОКТОР!D86+МАСТЕРСЛУХ!D86+АМЕЛИЯ!D86+'ОФТАЛЬМО-РЕГИОН'!D86+'МЕД-ЛАЙН'!D86+ЦСМ!D86</f>
        <v>10548</v>
      </c>
      <c r="F92" s="8">
        <f t="shared" si="1"/>
        <v>68636</v>
      </c>
    </row>
    <row r="93" spans="1:6" ht="12.75" customHeight="1" x14ac:dyDescent="0.25">
      <c r="A93" s="1">
        <v>83</v>
      </c>
      <c r="B93" s="31"/>
      <c r="C93" s="10" t="s">
        <v>56</v>
      </c>
      <c r="D93" s="8">
        <f>'Альменевская ЦРБ'!C87+'Белозерская ЦРБ'!C87+'Варгашинская ЦРБ'!C87+'Глядянская ЦРБ'!C87+'Далматовская ЦРБ'!C87+'Звериноголовская ЦРБ'!C87+'Каргапольская ЦРБ'!C87+'Катайская ЦРБ'!C87+'Кетовская ЦРБ'!C87+'Куртамышская ЦРБ'!C87+'Лебяжьевская ЦРБ'!C87+'Макушинская ЦРБ'!C87+'Мишкинская ЦРБ'!C87+'Мокроусовская ЦРБ'!C87+'Петуховская ЦРБ'!C87+'Половинская ЦРБ'!C87+'Сафакулевская ЦРБ'!C87+' Целинная ЦРБ'!C87+'Частоозерская ЦРБ'!C87+'Шатровская ЦРБ'!C87+'Шумихинская ЦРБ'!C87+'Щучанская ЦРБ'!C87+'Юргамышская ЦРБ'!C87+'Шадринская ЦРБ'!C87+КОКБ!C87+'КОДКБ им. Кр.Креста'!C87+КОКД!C87+КООД!C87+КОСИБ!C87+КОГВВ!C87+КОКВД!C87+КОВФД!C87+КОПЦ!C87+КБ2!C87+КП1!C87+КП2!C87+'Курганская детская поликлиника'!C87+'Курганская  стом. поликлиника'!C87+'Курганская дет.стом.поликл.'!C87+КБСМП!C87+'Шадринская детская больн.'!C87+'Шадринская поликлиника'!C87+ШБСМП!C87+ЛОРИМЕД!C87+'РНЦ ВТО'!C87+'ЧУЗ "РЖД-Медицина"'!C87+КМЗ!C87+'МСЧ МВД'!C87+ДОКТОР!C87+МАСТЕРСЛУХ!C87+АМЕЛИЯ!C87+'ОФТАЛЬМО-РЕГИОН'!C87+'МЕД-ЛАЙН'!C87+ЦСМ!C87</f>
        <v>62159</v>
      </c>
      <c r="E93" s="8">
        <f>'Альменевская ЦРБ'!D87+'Белозерская ЦРБ'!D87+'Варгашинская ЦРБ'!D87+'Глядянская ЦРБ'!D87+'Далматовская ЦРБ'!D87+'Звериноголовская ЦРБ'!D87+'Каргапольская ЦРБ'!D87+'Катайская ЦРБ'!D87+'Кетовская ЦРБ'!D87+'Куртамышская ЦРБ'!D87+'Лебяжьевская ЦРБ'!D87+'Макушинская ЦРБ'!D87+'Мишкинская ЦРБ'!D87+'Мокроусовская ЦРБ'!D87+'Петуховская ЦРБ'!D87+'Половинская ЦРБ'!D87+'Сафакулевская ЦРБ'!D87+' Целинная ЦРБ'!D87+'Частоозерская ЦРБ'!D87+'Шатровская ЦРБ'!D87+'Шумихинская ЦРБ'!D87+'Щучанская ЦРБ'!D87+'Юргамышская ЦРБ'!D87+'Шадринская ЦРБ'!D87+КОКБ!D87+'КОДКБ им. Кр.Креста'!D87+КОКД!D87+КООД!D87+КОСИБ!D87+КОГВВ!D87+КОКВД!D87+КОВФД!D87+КОПЦ!D87+КБ2!D87+КП1!D87+КП2!D87+'Курганская детская поликлиника'!D87+'Курганская  стом. поликлиника'!D87+'Курганская дет.стом.поликл.'!D87+КБСМП!D87+'Шадринская детская больн.'!D87+'Шадринская поликлиника'!D87+ШБСМП!D87+ЛОРИМЕД!D87+'РНЦ ВТО'!D87+'ЧУЗ "РЖД-Медицина"'!D87+КМЗ!D87+'МСЧ МВД'!D87+ДОКТОР!D87+МАСТЕРСЛУХ!D87+АМЕЛИЯ!D87+'ОФТАЛЬМО-РЕГИОН'!D87+'МЕД-ЛАЙН'!D87+ЦСМ!D87</f>
        <v>49100</v>
      </c>
      <c r="F93" s="8">
        <f t="shared" si="1"/>
        <v>111259</v>
      </c>
    </row>
    <row r="94" spans="1:6" ht="12.75" customHeight="1" x14ac:dyDescent="0.25">
      <c r="A94" s="1">
        <v>84</v>
      </c>
      <c r="B94" s="31"/>
      <c r="C94" s="10" t="s">
        <v>9</v>
      </c>
      <c r="D94" s="8">
        <f>'Альменевская ЦРБ'!C88+'Белозерская ЦРБ'!C88+'Варгашинская ЦРБ'!C88+'Глядянская ЦРБ'!C88+'Далматовская ЦРБ'!C88+'Звериноголовская ЦРБ'!C88+'Каргапольская ЦРБ'!C88+'Катайская ЦРБ'!C88+'Кетовская ЦРБ'!C88+'Куртамышская ЦРБ'!C88+'Лебяжьевская ЦРБ'!C88+'Макушинская ЦРБ'!C88+'Мишкинская ЦРБ'!C88+'Мокроусовская ЦРБ'!C88+'Петуховская ЦРБ'!C88+'Половинская ЦРБ'!C88+'Сафакулевская ЦРБ'!C88+' Целинная ЦРБ'!C88+'Частоозерская ЦРБ'!C88+'Шатровская ЦРБ'!C88+'Шумихинская ЦРБ'!C88+'Щучанская ЦРБ'!C88+'Юргамышская ЦРБ'!C88+'Шадринская ЦРБ'!C88+КОКБ!C88+'КОДКБ им. Кр.Креста'!C88+КОКД!C88+КООД!C88+КОСИБ!C88+КОГВВ!C88+КОКВД!C88+КОВФД!C88+КОПЦ!C88+КБ2!C88+КП1!C88+КП2!C88+'Курганская детская поликлиника'!C88+'Курганская  стом. поликлиника'!C88+'Курганская дет.стом.поликл.'!C88+КБСМП!C88+'Шадринская детская больн.'!C88+'Шадринская поликлиника'!C88+ШБСМП!C88+ЛОРИМЕД!C88+'РНЦ ВТО'!C88+'ЧУЗ "РЖД-Медицина"'!C88+КМЗ!C88+'МСЧ МВД'!C88+ДОКТОР!C88+МАСТЕРСЛУХ!C88+АМЕЛИЯ!C88+'ОФТАЛЬМО-РЕГИОН'!C88+'МЕД-ЛАЙН'!C88+ЦСМ!C88</f>
        <v>9418</v>
      </c>
      <c r="E94" s="8">
        <f>'Альменевская ЦРБ'!D88+'Белозерская ЦРБ'!D88+'Варгашинская ЦРБ'!D88+'Глядянская ЦРБ'!D88+'Далматовская ЦРБ'!D88+'Звериноголовская ЦРБ'!D88+'Каргапольская ЦРБ'!D88+'Катайская ЦРБ'!D88+'Кетовская ЦРБ'!D88+'Куртамышская ЦРБ'!D88+'Лебяжьевская ЦРБ'!D88+'Макушинская ЦРБ'!D88+'Мишкинская ЦРБ'!D88+'Мокроусовская ЦРБ'!D88+'Петуховская ЦРБ'!D88+'Половинская ЦРБ'!D88+'Сафакулевская ЦРБ'!D88+' Целинная ЦРБ'!D88+'Частоозерская ЦРБ'!D88+'Шатровская ЦРБ'!D88+'Шумихинская ЦРБ'!D88+'Щучанская ЦРБ'!D88+'Юргамышская ЦРБ'!D88+'Шадринская ЦРБ'!D88+КОКБ!D88+'КОДКБ им. Кр.Креста'!D88+КОКД!D88+КООД!D88+КОСИБ!D88+КОГВВ!D88+КОКВД!D88+КОВФД!D88+КОПЦ!D88+КБ2!D88+КП1!D88+КП2!D88+'Курганская детская поликлиника'!D88+'Курганская  стом. поликлиника'!D88+'Курганская дет.стом.поликл.'!D88+КБСМП!D88+'Шадринская детская больн.'!D88+'Шадринская поликлиника'!D88+ШБСМП!D88+ЛОРИМЕД!D88+'РНЦ ВТО'!D88+'ЧУЗ "РЖД-Медицина"'!D88+КМЗ!D88+'МСЧ МВД'!D88+ДОКТОР!D88+МАСТЕРСЛУХ!D88+АМЕЛИЯ!D88+'ОФТАЛЬМО-РЕГИОН'!D88+'МЕД-ЛАЙН'!D88+ЦСМ!D88</f>
        <v>5056</v>
      </c>
      <c r="F94" s="8">
        <f t="shared" si="1"/>
        <v>14474</v>
      </c>
    </row>
    <row r="95" spans="1:6" ht="12.75" customHeight="1" x14ac:dyDescent="0.25">
      <c r="A95" s="1">
        <v>85</v>
      </c>
      <c r="B95" s="31" t="s">
        <v>37</v>
      </c>
      <c r="C95" s="10" t="s">
        <v>7</v>
      </c>
      <c r="D95" s="8">
        <f>'Альменевская ЦРБ'!C89+'Белозерская ЦРБ'!C89+'Варгашинская ЦРБ'!C89+'Глядянская ЦРБ'!C89+'Далматовская ЦРБ'!C89+'Звериноголовская ЦРБ'!C89+'Каргапольская ЦРБ'!C89+'Катайская ЦРБ'!C89+'Кетовская ЦРБ'!C89+'Куртамышская ЦРБ'!C89+'Лебяжьевская ЦРБ'!C89+'Макушинская ЦРБ'!C89+'Мишкинская ЦРБ'!C89+'Мокроусовская ЦРБ'!C89+'Петуховская ЦРБ'!C89+'Половинская ЦРБ'!C89+'Сафакулевская ЦРБ'!C89+' Целинная ЦРБ'!C89+'Частоозерская ЦРБ'!C89+'Шатровская ЦРБ'!C89+'Шумихинская ЦРБ'!C89+'Щучанская ЦРБ'!C89+'Юргамышская ЦРБ'!C89+'Шадринская ЦРБ'!C89+КОКБ!C89+'КОДКБ им. Кр.Креста'!C89+КОКД!C89+КООД!C89+КОСИБ!C89+КОГВВ!C89+КОКВД!C89+КОВФД!C89+КОПЦ!C89+КБ2!C89+КП1!C89+КП2!C89+'Курганская детская поликлиника'!C89+'Курганская  стом. поликлиника'!C89+'Курганская дет.стом.поликл.'!C89+КБСМП!C89+'Шадринская детская больн.'!C89+'Шадринская поликлиника'!C89+ШБСМП!C89+ЛОРИМЕД!C89+'РНЦ ВТО'!C89+'ЧУЗ "РЖД-Медицина"'!C89+КМЗ!C89+'МСЧ МВД'!C89+ДОКТОР!C89+МАСТЕРСЛУХ!C89+АМЕЛИЯ!C89+'ОФТАЛЬМО-РЕГИОН'!C89+'МЕД-ЛАЙН'!C89+ЦСМ!C89</f>
        <v>27002</v>
      </c>
      <c r="E95" s="8">
        <f>'Альменевская ЦРБ'!D89+'Белозерская ЦРБ'!D89+'Варгашинская ЦРБ'!D89+'Глядянская ЦРБ'!D89+'Далматовская ЦРБ'!D89+'Звериноголовская ЦРБ'!D89+'Каргапольская ЦРБ'!D89+'Катайская ЦРБ'!D89+'Кетовская ЦРБ'!D89+'Куртамышская ЦРБ'!D89+'Лебяжьевская ЦРБ'!D89+'Макушинская ЦРБ'!D89+'Мишкинская ЦРБ'!D89+'Мокроусовская ЦРБ'!D89+'Петуховская ЦРБ'!D89+'Половинская ЦРБ'!D89+'Сафакулевская ЦРБ'!D89+' Целинная ЦРБ'!D89+'Частоозерская ЦРБ'!D89+'Шатровская ЦРБ'!D89+'Шумихинская ЦРБ'!D89+'Щучанская ЦРБ'!D89+'Юргамышская ЦРБ'!D89+'Шадринская ЦРБ'!D89+КОКБ!D89+'КОДКБ им. Кр.Креста'!D89+КОКД!D89+КООД!D89+КОСИБ!D89+КОГВВ!D89+КОКВД!D89+КОВФД!D89+КОПЦ!D89+КБ2!D89+КП1!D89+КП2!D89+'Курганская детская поликлиника'!D89+'Курганская  стом. поликлиника'!D89+'Курганская дет.стом.поликл.'!D89+КБСМП!D89+'Шадринская детская больн.'!D89+'Шадринская поликлиника'!D89+ШБСМП!D89+ЛОРИМЕД!D89+'РНЦ ВТО'!D89+'ЧУЗ "РЖД-Медицина"'!D89+КМЗ!D89+'МСЧ МВД'!D89+ДОКТОР!D89+МАСТЕРСЛУХ!D89+АМЕЛИЯ!D89+'ОФТАЛЬМО-РЕГИОН'!D89+'МЕД-ЛАЙН'!D89+ЦСМ!D89</f>
        <v>2007</v>
      </c>
      <c r="F95" s="8">
        <f t="shared" si="1"/>
        <v>29009</v>
      </c>
    </row>
    <row r="96" spans="1:6" ht="12.75" customHeight="1" x14ac:dyDescent="0.25">
      <c r="A96" s="1">
        <v>86</v>
      </c>
      <c r="B96" s="31"/>
      <c r="C96" s="10" t="s">
        <v>56</v>
      </c>
      <c r="D96" s="8">
        <f>'Альменевская ЦРБ'!C90+'Белозерская ЦРБ'!C90+'Варгашинская ЦРБ'!C90+'Глядянская ЦРБ'!C90+'Далматовская ЦРБ'!C90+'Звериноголовская ЦРБ'!C90+'Каргапольская ЦРБ'!C90+'Катайская ЦРБ'!C90+'Кетовская ЦРБ'!C90+'Куртамышская ЦРБ'!C90+'Лебяжьевская ЦРБ'!C90+'Макушинская ЦРБ'!C90+'Мишкинская ЦРБ'!C90+'Мокроусовская ЦРБ'!C90+'Петуховская ЦРБ'!C90+'Половинская ЦРБ'!C90+'Сафакулевская ЦРБ'!C90+' Целинная ЦРБ'!C90+'Частоозерская ЦРБ'!C90+'Шатровская ЦРБ'!C90+'Шумихинская ЦРБ'!C90+'Щучанская ЦРБ'!C90+'Юргамышская ЦРБ'!C90+'Шадринская ЦРБ'!C90+КОКБ!C90+'КОДКБ им. Кр.Креста'!C90+КОКД!C90+КООД!C90+КОСИБ!C90+КОГВВ!C90+КОКВД!C90+КОВФД!C90+КОПЦ!C90+КБ2!C90+КП1!C90+КП2!C90+'Курганская детская поликлиника'!C90+'Курганская  стом. поликлиника'!C90+'Курганская дет.стом.поликл.'!C90+КБСМП!C90+'Шадринская детская больн.'!C90+'Шадринская поликлиника'!C90+ШБСМП!C90+ЛОРИМЕД!C90+'РНЦ ВТО'!C90+'ЧУЗ "РЖД-Медицина"'!C90+КМЗ!C90+'МСЧ МВД'!C90+ДОКТОР!C90+МАСТЕРСЛУХ!C90+АМЕЛИЯ!C90+'ОФТАЛЬМО-РЕГИОН'!C90+'МЕД-ЛАЙН'!C90+ЦСМ!C90</f>
        <v>37718</v>
      </c>
      <c r="E96" s="8">
        <f>'Альменевская ЦРБ'!D90+'Белозерская ЦРБ'!D90+'Варгашинская ЦРБ'!D90+'Глядянская ЦРБ'!D90+'Далматовская ЦРБ'!D90+'Звериноголовская ЦРБ'!D90+'Каргапольская ЦРБ'!D90+'Катайская ЦРБ'!D90+'Кетовская ЦРБ'!D90+'Куртамышская ЦРБ'!D90+'Лебяжьевская ЦРБ'!D90+'Макушинская ЦРБ'!D90+'Мишкинская ЦРБ'!D90+'Мокроусовская ЦРБ'!D90+'Петуховская ЦРБ'!D90+'Половинская ЦРБ'!D90+'Сафакулевская ЦРБ'!D90+' Целинная ЦРБ'!D90+'Частоозерская ЦРБ'!D90+'Шатровская ЦРБ'!D90+'Шумихинская ЦРБ'!D90+'Щучанская ЦРБ'!D90+'Юргамышская ЦРБ'!D90+'Шадринская ЦРБ'!D90+КОКБ!D90+'КОДКБ им. Кр.Креста'!D90+КОКД!D90+КООД!D90+КОСИБ!D90+КОГВВ!D90+КОКВД!D90+КОВФД!D90+КОПЦ!D90+КБ2!D90+КП1!D90+КП2!D90+'Курганская детская поликлиника'!D90+'Курганская  стом. поликлиника'!D90+'Курганская дет.стом.поликл.'!D90+КБСМП!D90+'Шадринская детская больн.'!D90+'Шадринская поликлиника'!D90+ШБСМП!D90+ЛОРИМЕД!D90+'РНЦ ВТО'!D90+'ЧУЗ "РЖД-Медицина"'!D90+КМЗ!D90+'МСЧ МВД'!D90+ДОКТОР!D90+МАСТЕРСЛУХ!D90+АМЕЛИЯ!D90+'ОФТАЛЬМО-РЕГИОН'!D90+'МЕД-ЛАЙН'!D90+ЦСМ!D90</f>
        <v>23550</v>
      </c>
      <c r="F96" s="8">
        <f t="shared" si="1"/>
        <v>61268</v>
      </c>
    </row>
    <row r="97" spans="1:7" ht="12.75" customHeight="1" x14ac:dyDescent="0.25">
      <c r="A97" s="1">
        <v>87</v>
      </c>
      <c r="B97" s="31"/>
      <c r="C97" s="10" t="s">
        <v>9</v>
      </c>
      <c r="D97" s="8">
        <f>'Альменевская ЦРБ'!C91+'Белозерская ЦРБ'!C91+'Варгашинская ЦРБ'!C91+'Глядянская ЦРБ'!C91+'Далматовская ЦРБ'!C91+'Звериноголовская ЦРБ'!C91+'Каргапольская ЦРБ'!C91+'Катайская ЦРБ'!C91+'Кетовская ЦРБ'!C91+'Куртамышская ЦРБ'!C91+'Лебяжьевская ЦРБ'!C91+'Макушинская ЦРБ'!C91+'Мишкинская ЦРБ'!C91+'Мокроусовская ЦРБ'!C91+'Петуховская ЦРБ'!C91+'Половинская ЦРБ'!C91+'Сафакулевская ЦРБ'!C91+' Целинная ЦРБ'!C91+'Частоозерская ЦРБ'!C91+'Шатровская ЦРБ'!C91+'Шумихинская ЦРБ'!C91+'Щучанская ЦРБ'!C91+'Юргамышская ЦРБ'!C91+'Шадринская ЦРБ'!C91+КОКБ!C91+'КОДКБ им. Кр.Креста'!C91+КОКД!C91+КООД!C91+КОСИБ!C91+КОГВВ!C91+КОКВД!C91+КОВФД!C91+КОПЦ!C91+КБ2!C91+КП1!C91+КП2!C91+'Курганская детская поликлиника'!C91+'Курганская  стом. поликлиника'!C91+'Курганская дет.стом.поликл.'!C91+КБСМП!C91+'Шадринская детская больн.'!C91+'Шадринская поликлиника'!C91+ШБСМП!C91+ЛОРИМЕД!C91+'РНЦ ВТО'!C91+'ЧУЗ "РЖД-Медицина"'!C91+КМЗ!C91+'МСЧ МВД'!C91+ДОКТОР!C91+МАСТЕРСЛУХ!C91+АМЕЛИЯ!C91+'ОФТАЛЬМО-РЕГИОН'!C91+'МЕД-ЛАЙН'!C91+ЦСМ!C91</f>
        <v>0</v>
      </c>
      <c r="E97" s="8">
        <f>'Альменевская ЦРБ'!D91+'Белозерская ЦРБ'!D91+'Варгашинская ЦРБ'!D91+'Глядянская ЦРБ'!D91+'Далматовская ЦРБ'!D91+'Звериноголовская ЦРБ'!D91+'Каргапольская ЦРБ'!D91+'Катайская ЦРБ'!D91+'Кетовская ЦРБ'!D91+'Куртамышская ЦРБ'!D91+'Лебяжьевская ЦРБ'!D91+'Макушинская ЦРБ'!D91+'Мишкинская ЦРБ'!D91+'Мокроусовская ЦРБ'!D91+'Петуховская ЦРБ'!D91+'Половинская ЦРБ'!D91+'Сафакулевская ЦРБ'!D91+' Целинная ЦРБ'!D91+'Частоозерская ЦРБ'!D91+'Шатровская ЦРБ'!D91+'Шумихинская ЦРБ'!D91+'Щучанская ЦРБ'!D91+'Юргамышская ЦРБ'!D91+'Шадринская ЦРБ'!D91+КОКБ!D91+'КОДКБ им. Кр.Креста'!D91+КОКД!D91+КООД!D91+КОСИБ!D91+КОГВВ!D91+КОКВД!D91+КОВФД!D91+КОПЦ!D91+КБ2!D91+КП1!D91+КП2!D91+'Курганская детская поликлиника'!D91+'Курганская  стом. поликлиника'!D91+'Курганская дет.стом.поликл.'!D91+КБСМП!D91+'Шадринская детская больн.'!D91+'Шадринская поликлиника'!D91+ШБСМП!D91+ЛОРИМЕД!D91+'РНЦ ВТО'!D91+'ЧУЗ "РЖД-Медицина"'!D91+КМЗ!D91+'МСЧ МВД'!D91+ДОКТОР!D91+МАСТЕРСЛУХ!D91+АМЕЛИЯ!D91+'ОФТАЛЬМО-РЕГИОН'!D91+'МЕД-ЛАЙН'!D91+ЦСМ!D91</f>
        <v>0</v>
      </c>
      <c r="F97" s="8">
        <f t="shared" si="1"/>
        <v>0</v>
      </c>
    </row>
    <row r="98" spans="1:7" ht="12.75" customHeight="1" x14ac:dyDescent="0.25">
      <c r="A98" s="1">
        <v>88</v>
      </c>
      <c r="B98" s="35" t="s">
        <v>38</v>
      </c>
      <c r="C98" s="10" t="s">
        <v>39</v>
      </c>
      <c r="D98" s="8">
        <f>'Альменевская ЦРБ'!C92+'Белозерская ЦРБ'!C92+'Варгашинская ЦРБ'!C92+'Глядянская ЦРБ'!C92+'Далматовская ЦРБ'!C92+'Звериноголовская ЦРБ'!C92+'Каргапольская ЦРБ'!C92+'Катайская ЦРБ'!C92+'Кетовская ЦРБ'!C92+'Куртамышская ЦРБ'!C92+'Лебяжьевская ЦРБ'!C92+'Макушинская ЦРБ'!C92+'Мишкинская ЦРБ'!C92+'Мокроусовская ЦРБ'!C92+'Петуховская ЦРБ'!C92+'Половинская ЦРБ'!C92+'Сафакулевская ЦРБ'!C92+' Целинная ЦРБ'!C92+'Частоозерская ЦРБ'!C92+'Шатровская ЦРБ'!C92+'Шумихинская ЦРБ'!C92+'Щучанская ЦРБ'!C92+'Юргамышская ЦРБ'!C92+'Шадринская ЦРБ'!C92+КОКБ!C92+'КОДКБ им. Кр.Креста'!C92+КОКД!C92+КООД!C92+КОСИБ!C92+КОГВВ!C92+КОКВД!C92+КОВФД!C92+КОПЦ!C92+КБ2!C92+КП1!C92+КП2!C92+'Курганская детская поликлиника'!C92+'Курганская  стом. поликлиника'!C92+'Курганская дет.стом.поликл.'!C92+КБСМП!C92+'Шадринская детская больн.'!C92+'Шадринская поликлиника'!C92+ШБСМП!C92+ЛОРИМЕД!C92+'РНЦ ВТО'!C92+'ЧУЗ "РЖД-Медицина"'!C92+КМЗ!C92+'МСЧ МВД'!C92+ДОКТОР!C92+МАСТЕРСЛУХ!C92+АМЕЛИЯ!C92+'ОФТАЛЬМО-РЕГИОН'!C92+'МЕД-ЛАЙН'!C92+ЦСМ!C92</f>
        <v>17827</v>
      </c>
      <c r="E98" s="8">
        <f>'Альменевская ЦРБ'!D92+'Белозерская ЦРБ'!D92+'Варгашинская ЦРБ'!D92+'Глядянская ЦРБ'!D92+'Далматовская ЦРБ'!D92+'Звериноголовская ЦРБ'!D92+'Каргапольская ЦРБ'!D92+'Катайская ЦРБ'!D92+'Кетовская ЦРБ'!D92+'Куртамышская ЦРБ'!D92+'Лебяжьевская ЦРБ'!D92+'Макушинская ЦРБ'!D92+'Мишкинская ЦРБ'!D92+'Мокроусовская ЦРБ'!D92+'Петуховская ЦРБ'!D92+'Половинская ЦРБ'!D92+'Сафакулевская ЦРБ'!D92+' Целинная ЦРБ'!D92+'Частоозерская ЦРБ'!D92+'Шатровская ЦРБ'!D92+'Шумихинская ЦРБ'!D92+'Щучанская ЦРБ'!D92+'Юргамышская ЦРБ'!D92+'Шадринская ЦРБ'!D92+КОКБ!D92+'КОДКБ им. Кр.Креста'!D92+КОКД!D92+КООД!D92+КОСИБ!D92+КОГВВ!D92+КОКВД!D92+КОВФД!D92+КОПЦ!D92+КБ2!D92+КП1!D92+КП2!D92+'Курганская детская поликлиника'!D92+'Курганская  стом. поликлиника'!D92+'Курганская дет.стом.поликл.'!D92+КБСМП!D92+'Шадринская детская больн.'!D92+'Шадринская поликлиника'!D92+ШБСМП!D92+ЛОРИМЕД!D92+'РНЦ ВТО'!D92+'ЧУЗ "РЖД-Медицина"'!D92+КМЗ!D92+'МСЧ МВД'!D92+ДОКТОР!D92+МАСТЕРСЛУХ!D92+АМЕЛИЯ!D92+'ОФТАЛЬМО-РЕГИОН'!D92+'МЕД-ЛАЙН'!D92+ЦСМ!D92</f>
        <v>9658</v>
      </c>
      <c r="F98" s="8">
        <f t="shared" si="1"/>
        <v>27485</v>
      </c>
    </row>
    <row r="99" spans="1:7" ht="12.75" customHeight="1" x14ac:dyDescent="0.25">
      <c r="A99" s="1">
        <v>89</v>
      </c>
      <c r="B99" s="34"/>
      <c r="C99" s="10" t="s">
        <v>56</v>
      </c>
      <c r="D99" s="8">
        <f>'Альменевская ЦРБ'!C93+'Белозерская ЦРБ'!C93+'Варгашинская ЦРБ'!C93+'Глядянская ЦРБ'!C93+'Далматовская ЦРБ'!C93+'Звериноголовская ЦРБ'!C93+'Каргапольская ЦРБ'!C93+'Катайская ЦРБ'!C93+'Кетовская ЦРБ'!C93+'Куртамышская ЦРБ'!C93+'Лебяжьевская ЦРБ'!C93+'Макушинская ЦРБ'!C93+'Мишкинская ЦРБ'!C93+'Мокроусовская ЦРБ'!C93+'Петуховская ЦРБ'!C93+'Половинская ЦРБ'!C93+'Сафакулевская ЦРБ'!C93+' Целинная ЦРБ'!C93+'Частоозерская ЦРБ'!C93+'Шатровская ЦРБ'!C93+'Шумихинская ЦРБ'!C93+'Щучанская ЦРБ'!C93+'Юргамышская ЦРБ'!C93+'Шадринская ЦРБ'!C93+КОКБ!C93+'КОДКБ им. Кр.Креста'!C93+КОКД!C93+КООД!C93+КОСИБ!C93+КОГВВ!C93+КОКВД!C93+КОВФД!C93+КОПЦ!C93+КБ2!C93+КП1!C93+КП2!C93+'Курганская детская поликлиника'!C93+'Курганская  стом. поликлиника'!C93+'Курганская дет.стом.поликл.'!C93+КБСМП!C93+'Шадринская детская больн.'!C93+'Шадринская поликлиника'!C93+ШБСМП!C93+ЛОРИМЕД!C93+'РНЦ ВТО'!C93+'ЧУЗ "РЖД-Медицина"'!C93+КМЗ!C93+'МСЧ МВД'!C93+ДОКТОР!C93+МАСТЕРСЛУХ!C93+АМЕЛИЯ!C93+'ОФТАЛЬМО-РЕГИОН'!C93+'МЕД-ЛАЙН'!C93</f>
        <v>0</v>
      </c>
      <c r="E99" s="8">
        <f>'Альменевская ЦРБ'!D93+'Белозерская ЦРБ'!D93+'Варгашинская ЦРБ'!D93+'Глядянская ЦРБ'!D93+'Далматовская ЦРБ'!D93+'Звериноголовская ЦРБ'!D93+'Каргапольская ЦРБ'!D93+'Катайская ЦРБ'!D93+'Кетовская ЦРБ'!D93+'Куртамышская ЦРБ'!D93+'Лебяжьевская ЦРБ'!D93+'Макушинская ЦРБ'!D93+'Мишкинская ЦРБ'!D93+'Мокроусовская ЦРБ'!D93+'Петуховская ЦРБ'!D93+'Половинская ЦРБ'!D93+'Сафакулевская ЦРБ'!D93+' Целинная ЦРБ'!D93+'Частоозерская ЦРБ'!D93+'Шатровская ЦРБ'!D93+'Шумихинская ЦРБ'!D93+'Щучанская ЦРБ'!D93+'Юргамышская ЦРБ'!D93+'Шадринская ЦРБ'!D93+КОКБ!D93+'КОДКБ им. Кр.Креста'!D93+КОКД!D93+КООД!D93+КОСИБ!D93+КОГВВ!D93+КОКВД!D93+КОВФД!D93+КОПЦ!D93+КБ2!D93+КП1!D93+КП2!D93+'Курганская детская поликлиника'!D93+'Курганская  стом. поликлиника'!D93+'Курганская дет.стом.поликл.'!D93+КБСМП!D93+'Шадринская детская больн.'!D93+'Шадринская поликлиника'!D93+ШБСМП!D93+ЛОРИМЕД!D93+'РНЦ ВТО'!D93+'ЧУЗ "РЖД-Медицина"'!D93+КМЗ!D93+'МСЧ МВД'!D93+ДОКТОР!D93+МАСТЕРСЛУХ!D93+АМЕЛИЯ!D93+'ОФТАЛЬМО-РЕГИОН'!D93+'МЕД-ЛАЙН'!D93</f>
        <v>0</v>
      </c>
      <c r="F99" s="8">
        <f t="shared" si="1"/>
        <v>0</v>
      </c>
    </row>
    <row r="100" spans="1:7" ht="12.75" customHeight="1" x14ac:dyDescent="0.25">
      <c r="A100" s="1">
        <v>90</v>
      </c>
      <c r="B100" s="31" t="s">
        <v>40</v>
      </c>
      <c r="C100" s="10" t="s">
        <v>7</v>
      </c>
      <c r="D100" s="8">
        <f>'Альменевская ЦРБ'!C94+'Белозерская ЦРБ'!C94+'Варгашинская ЦРБ'!C94+'Глядянская ЦРБ'!C94+'Далматовская ЦРБ'!C94+'Звериноголовская ЦРБ'!C94+'Каргапольская ЦРБ'!C94+'Катайская ЦРБ'!C94+'Кетовская ЦРБ'!C94+'Куртамышская ЦРБ'!C94+'Лебяжьевская ЦРБ'!C94+'Макушинская ЦРБ'!C94+'Мишкинская ЦРБ'!C94+'Мокроусовская ЦРБ'!C94+'Петуховская ЦРБ'!C94+'Половинская ЦРБ'!C94+'Сафакулевская ЦРБ'!C94+' Целинная ЦРБ'!C94+'Частоозерская ЦРБ'!C94+'Шатровская ЦРБ'!C94+'Шумихинская ЦРБ'!C94+'Щучанская ЦРБ'!C94+'Юргамышская ЦРБ'!C94+'Шадринская ЦРБ'!C94+КОКБ!C94+'КОДКБ им. Кр.Креста'!C94+КОКД!C94+КООД!C94+КОСИБ!C94+КОГВВ!C94+КОКВД!C94+КОВФД!C94+КОПЦ!C94+КБ2!C94+КП1!C94+КП2!C94+'Курганская детская поликлиника'!C94+'Курганская  стом. поликлиника'!C94+'Курганская дет.стом.поликл.'!C94+КБСМП!C94+'Шадринская детская больн.'!C94+'Шадринская поликлиника'!C94+ШБСМП!C94+ЛОРИМЕД!C94+'РНЦ ВТО'!C94+'ЧУЗ "РЖД-Медицина"'!C94+КМЗ!C94+'МСЧ МВД'!C94+ДОКТОР!C94+МАСТЕРСЛУХ!C94+АМЕЛИЯ!C94+'ОФТАЛЬМО-РЕГИОН'!C94+'МЕД-ЛАЙН'!C94</f>
        <v>243003</v>
      </c>
      <c r="E100" s="8">
        <f>'Альменевская ЦРБ'!D94+'Белозерская ЦРБ'!D94+'Варгашинская ЦРБ'!D94+'Глядянская ЦРБ'!D94+'Далматовская ЦРБ'!D94+'Звериноголовская ЦРБ'!D94+'Каргапольская ЦРБ'!D94+'Катайская ЦРБ'!D94+'Кетовская ЦРБ'!D94+'Куртамышская ЦРБ'!D94+'Лебяжьевская ЦРБ'!D94+'Макушинская ЦРБ'!D94+'Мишкинская ЦРБ'!D94+'Мокроусовская ЦРБ'!D94+'Петуховская ЦРБ'!D94+'Половинская ЦРБ'!D94+'Сафакулевская ЦРБ'!D94+' Целинная ЦРБ'!D94+'Частоозерская ЦРБ'!D94+'Шатровская ЦРБ'!D94+'Шумихинская ЦРБ'!D94+'Щучанская ЦРБ'!D94+'Юргамышская ЦРБ'!D94+'Шадринская ЦРБ'!D94+КОКБ!D94+'КОДКБ им. Кр.Креста'!D94+КОКД!D94+КООД!D94+КОСИБ!D94+КОГВВ!D94+КОКВД!D94+КОВФД!D94+КОПЦ!D94+КБ2!D94+КП1!D94+КП2!D94+'Курганская детская поликлиника'!D94+'Курганская  стом. поликлиника'!D94+'Курганская дет.стом.поликл.'!D94+КБСМП!D94+'Шадринская детская больн.'!D94+'Шадринская поликлиника'!D94+ШБСМП!D94+ЛОРИМЕД!D94+'РНЦ ВТО'!D94+'ЧУЗ "РЖД-Медицина"'!D94+КМЗ!D94+'МСЧ МВД'!D94+ДОКТОР!D94+МАСТЕРСЛУХ!D94+АМЕЛИЯ!D94+'ОФТАЛЬМО-РЕГИОН'!D94+'МЕД-ЛАЙН'!D94</f>
        <v>41955</v>
      </c>
      <c r="F100" s="8">
        <f t="shared" si="1"/>
        <v>284958</v>
      </c>
      <c r="G100" s="9"/>
    </row>
    <row r="101" spans="1:7" ht="12.75" customHeight="1" x14ac:dyDescent="0.25">
      <c r="A101" s="1">
        <v>91</v>
      </c>
      <c r="B101" s="31"/>
      <c r="C101" s="10" t="s">
        <v>56</v>
      </c>
      <c r="D101" s="8">
        <f>'Альменевская ЦРБ'!C95+'Белозерская ЦРБ'!C95+'Варгашинская ЦРБ'!C95+'Глядянская ЦРБ'!C95+'Далматовская ЦРБ'!C95+'Звериноголовская ЦРБ'!C95+'Каргапольская ЦРБ'!C95+'Катайская ЦРБ'!C95+'Кетовская ЦРБ'!C95+'Куртамышская ЦРБ'!C95+'Лебяжьевская ЦРБ'!C95+'Макушинская ЦРБ'!C95+'Мишкинская ЦРБ'!C95+'Мокроусовская ЦРБ'!C95+'Петуховская ЦРБ'!C95+'Половинская ЦРБ'!C95+'Сафакулевская ЦРБ'!C95+' Целинная ЦРБ'!C95+'Частоозерская ЦРБ'!C95+'Шатровская ЦРБ'!C95+'Шумихинская ЦРБ'!C95+'Щучанская ЦРБ'!C95+'Юргамышская ЦРБ'!C95+'Шадринская ЦРБ'!C95+КОКБ!C95+'КОДКБ им. Кр.Креста'!C95+КОКД!C95+КООД!C95+КОСИБ!C95+КОГВВ!C95+КОКВД!C95+КОВФД!C95+КОПЦ!C95+КБ2!C95+КП1!C95+КП2!C95+'Курганская детская поликлиника'!C95+'Курганская  стом. поликлиника'!C95+'Курганская дет.стом.поликл.'!C95+КБСМП!C95+'Шадринская детская больн.'!C95+'Шадринская поликлиника'!C95+ШБСМП!C95+ЛОРИМЕД!C95+'РНЦ ВТО'!C95+'ЧУЗ "РЖД-Медицина"'!C95+КМЗ!C95+'МСЧ МВД'!C95+ДОКТОР!C95+МАСТЕРСЛУХ!C95+АМЕЛИЯ!C95+'ОФТАЛЬМО-РЕГИОН'!C95+'МЕД-ЛАЙН'!C95</f>
        <v>3613</v>
      </c>
      <c r="E101" s="8">
        <f>'Альменевская ЦРБ'!D95+'Белозерская ЦРБ'!D95+'Варгашинская ЦРБ'!D95+'Глядянская ЦРБ'!D95+'Далматовская ЦРБ'!D95+'Звериноголовская ЦРБ'!D95+'Каргапольская ЦРБ'!D95+'Катайская ЦРБ'!D95+'Кетовская ЦРБ'!D95+'Куртамышская ЦРБ'!D95+'Лебяжьевская ЦРБ'!D95+'Макушинская ЦРБ'!D95+'Мишкинская ЦРБ'!D95+'Мокроусовская ЦРБ'!D95+'Петуховская ЦРБ'!D95+'Половинская ЦРБ'!D95+'Сафакулевская ЦРБ'!D95+' Целинная ЦРБ'!D95+'Частоозерская ЦРБ'!D95+'Шатровская ЦРБ'!D95+'Шумихинская ЦРБ'!D95+'Щучанская ЦРБ'!D95+'Юргамышская ЦРБ'!D95+'Шадринская ЦРБ'!D95+КОКБ!D95+'КОДКБ им. Кр.Креста'!D95+КОКД!D95+КООД!D95+КОСИБ!D95+КОГВВ!D95+КОКВД!D95+КОВФД!D95+КОПЦ!D95+КБ2!D95+КП1!D95+КП2!D95+'Курганская детская поликлиника'!D95+'Курганская  стом. поликлиника'!D95+'Курганская дет.стом.поликл.'!D95+КБСМП!D95+'Шадринская детская больн.'!D95+'Шадринская поликлиника'!D95+ШБСМП!D95+ЛОРИМЕД!D95+'РНЦ ВТО'!D95+'ЧУЗ "РЖД-Медицина"'!D95+КМЗ!D95+'МСЧ МВД'!D95+ДОКТОР!D95+МАСТЕРСЛУХ!D95+АМЕЛИЯ!D95+'ОФТАЛЬМО-РЕГИОН'!D95+'МЕД-ЛАЙН'!D95</f>
        <v>4737</v>
      </c>
      <c r="F101" s="8">
        <f t="shared" si="1"/>
        <v>8350</v>
      </c>
      <c r="G101" s="9"/>
    </row>
    <row r="102" spans="1:7" ht="12.75" customHeight="1" x14ac:dyDescent="0.25">
      <c r="A102" s="1">
        <v>92</v>
      </c>
      <c r="B102" s="31"/>
      <c r="C102" s="10" t="s">
        <v>9</v>
      </c>
      <c r="D102" s="8">
        <f>'Альменевская ЦРБ'!C96+'Белозерская ЦРБ'!C96+'Варгашинская ЦРБ'!C96+'Глядянская ЦРБ'!C96+'Далматовская ЦРБ'!C96+'Звериноголовская ЦРБ'!C96+'Каргапольская ЦРБ'!C96+'Катайская ЦРБ'!C96+'Кетовская ЦРБ'!C96+'Куртамышская ЦРБ'!C96+'Лебяжьевская ЦРБ'!C96+'Макушинская ЦРБ'!C96+'Мишкинская ЦРБ'!C96+'Мокроусовская ЦРБ'!C96+'Петуховская ЦРБ'!C96+'Половинская ЦРБ'!C96+'Сафакулевская ЦРБ'!C96+' Целинная ЦРБ'!C96+'Частоозерская ЦРБ'!C96+'Шатровская ЦРБ'!C96+'Шумихинская ЦРБ'!C96+'Щучанская ЦРБ'!C96+'Юргамышская ЦРБ'!C96+'Шадринская ЦРБ'!C96+КОКБ!C96+'КОДКБ им. Кр.Креста'!C96+КОКД!C96+КООД!C96+КОСИБ!C96+КОГВВ!C96+КОКВД!C96+КОВФД!C96+КОПЦ!C96+КБ2!C96+КП1!C96+КП2!C96+'Курганская детская поликлиника'!C96+'Курганская  стом. поликлиника'!C96+'Курганская дет.стом.поликл.'!C96+КБСМП!C96+'Шадринская детская больн.'!C96+'Шадринская поликлиника'!C96+ШБСМП!C96+ЛОРИМЕД!C96+'РНЦ ВТО'!C96+'ЧУЗ "РЖД-Медицина"'!C96+КМЗ!C96+'МСЧ МВД'!C96+ДОКТОР!C96+МАСТЕРСЛУХ!C96+АМЕЛИЯ!C96+'ОФТАЛЬМО-РЕГИОН'!C96+'МЕД-ЛАЙН'!C96</f>
        <v>123</v>
      </c>
      <c r="E102" s="8">
        <f>'Альменевская ЦРБ'!D96+'Белозерская ЦРБ'!D96+'Варгашинская ЦРБ'!D96+'Глядянская ЦРБ'!D96+'Далматовская ЦРБ'!D96+'Звериноголовская ЦРБ'!D96+'Каргапольская ЦРБ'!D96+'Катайская ЦРБ'!D96+'Кетовская ЦРБ'!D96+'Куртамышская ЦРБ'!D96+'Лебяжьевская ЦРБ'!D96+'Макушинская ЦРБ'!D96+'Мишкинская ЦРБ'!D96+'Мокроусовская ЦРБ'!D96+'Петуховская ЦРБ'!D96+'Половинская ЦРБ'!D96+'Сафакулевская ЦРБ'!D96+' Целинная ЦРБ'!D96+'Частоозерская ЦРБ'!D96+'Шатровская ЦРБ'!D96+'Шумихинская ЦРБ'!D96+'Щучанская ЦРБ'!D96+'Юргамышская ЦРБ'!D96+'Шадринская ЦРБ'!D96+КОКБ!D96+'КОДКБ им. Кр.Креста'!D96+КОКД!D96+КООД!D96+КОСИБ!D96+КОГВВ!D96+КОКВД!D96+КОВФД!D96+КОПЦ!D96+КБ2!D96+КП1!D96+КП2!D96+'Курганская детская поликлиника'!D96+'Курганская  стом. поликлиника'!D96+'Курганская дет.стом.поликл.'!D96+КБСМП!D96+'Шадринская детская больн.'!D96+'Шадринская поликлиника'!D96+ШБСМП!D96+ЛОРИМЕД!D96+'РНЦ ВТО'!D96+'ЧУЗ "РЖД-Медицина"'!D96+КМЗ!D96+'МСЧ МВД'!D96+ДОКТОР!D96+МАСТЕРСЛУХ!D96+АМЕЛИЯ!D96+'ОФТАЛЬМО-РЕГИОН'!D96+'МЕД-ЛАЙН'!D96</f>
        <v>0</v>
      </c>
      <c r="F102" s="8">
        <f t="shared" si="1"/>
        <v>123</v>
      </c>
      <c r="G102" s="9"/>
    </row>
    <row r="103" spans="1:7" ht="12.75" hidden="1" customHeight="1" x14ac:dyDescent="0.25">
      <c r="A103" s="1">
        <v>93</v>
      </c>
      <c r="B103" s="11" t="s">
        <v>41</v>
      </c>
      <c r="C103" s="10" t="s">
        <v>9</v>
      </c>
      <c r="D103" s="8" t="e">
        <f>'Альменевская ЦРБ'!C97+'Белозерская ЦРБ'!C97+'Варгашинская ЦРБ'!C97+'Глядянская ЦРБ'!C97+'Далматовская ЦРБ'!C97+'Звериноголовская ЦРБ'!C97+'Каргапольская ЦРБ'!C97+'Катайская ЦРБ'!C97+'Кетовская ЦРБ'!C97+'Куртамышская ЦРБ'!C97+'Лебяжьевская ЦРБ'!C97+'Макушинская ЦРБ'!C97+'Мишкинская ЦРБ'!C97+'Мокроусовская ЦРБ'!C97+'Петуховская ЦРБ'!C97+'Половинская ЦРБ'!C97+'Сафакулевская ЦРБ'!C97+' Целинная ЦРБ'!C97+'Частоозерская ЦРБ'!C97+'Шатровская ЦРБ'!#REF!+'Шумихинская ЦРБ'!#REF!+'Щучанская ЦРБ'!#REF!+'Юргамышская ЦРБ'!#REF!+'Шадринская ЦРБ'!#REF!+КОКБ!#REF!+'КОДКБ им. Кр.Креста'!#REF!+КОКД!#REF!+КООД!#REF!+КОСИБ!#REF!+КОГВВ!#REF!+КОКВД!#REF!+КОВФД!#REF!+КОПЦ!#REF!+КБ2!#REF!+КП1!#REF!+КП2!#REF!+'Курганская детская поликлиника'!#REF!+'Курганская  стом. поликлиника'!#REF!+'Курганская дет.стом.поликл.'!#REF!+КБСМП!#REF!+'Шадринская детская больн.'!#REF!+'Шадринская поликлиника'!#REF!+ШБСМП!#REF!+ЛОРИМЕД!#REF!+'РНЦ ВТО'!#REF!+'ЧУЗ "РЖД-Медицина"'!#REF!+КМЗ!#REF!+'МСЧ МВД'!#REF!+ДОКТОР!#REF!+МАСТЕРСЛУХ!#REF!+АМЕЛИЯ!#REF!+'ОФТАЛЬМО-РЕГИОН'!#REF!+'МЕД-ЛАЙН'!#REF!</f>
        <v>#REF!</v>
      </c>
      <c r="E103" s="8" t="e">
        <f>'Альменевская ЦРБ'!D97+'Белозерская ЦРБ'!D97+'Варгашинская ЦРБ'!D97+'Глядянская ЦРБ'!D97+'Далматовская ЦРБ'!D97+'Звериноголовская ЦРБ'!D97+'Каргапольская ЦРБ'!D97+'Катайская ЦРБ'!D97+'Кетовская ЦРБ'!D97+'Куртамышская ЦРБ'!D97+'Лебяжьевская ЦРБ'!D97+'Макушинская ЦРБ'!D97+'Мишкинская ЦРБ'!D97+'Мокроусовская ЦРБ'!D97+'Петуховская ЦРБ'!D97+'Половинская ЦРБ'!D97+'Сафакулевская ЦРБ'!D97+' Целинная ЦРБ'!D97+'Частоозерская ЦРБ'!D97+'Шатровская ЦРБ'!#REF!+'Шумихинская ЦРБ'!#REF!+'Щучанская ЦРБ'!#REF!+'Юргамышская ЦРБ'!#REF!+'Шадринская ЦРБ'!#REF!+КОКБ!#REF!+'КОДКБ им. Кр.Креста'!#REF!+КОКД!#REF!+КООД!#REF!+КОСИБ!#REF!+КОГВВ!#REF!+КОКВД!#REF!+КОВФД!#REF!+КОПЦ!#REF!+КБ2!#REF!+КП1!#REF!+КП2!#REF!+'Курганская детская поликлиника'!#REF!+'Курганская  стом. поликлиника'!#REF!+'Курганская дет.стом.поликл.'!#REF!+КБСМП!#REF!+'Шадринская детская больн.'!#REF!+'Шадринская поликлиника'!#REF!+ШБСМП!#REF!+ЛОРИМЕД!#REF!+'РНЦ ВТО'!#REF!+'ЧУЗ "РЖД-Медицина"'!#REF!+КМЗ!#REF!+'МСЧ МВД'!#REF!+ДОКТОР!#REF!+МАСТЕРСЛУХ!#REF!+АМЕЛИЯ!#REF!+'ОФТАЛЬМО-РЕГИОН'!#REF!+'МЕД-ЛАЙН'!#REF!</f>
        <v>#REF!</v>
      </c>
      <c r="F103" s="8" t="e">
        <f t="shared" si="1"/>
        <v>#REF!</v>
      </c>
    </row>
    <row r="104" spans="1:7" ht="12.75" customHeight="1" x14ac:dyDescent="0.25">
      <c r="A104" s="1">
        <v>94</v>
      </c>
      <c r="B104" s="31" t="s">
        <v>43</v>
      </c>
      <c r="C104" s="10" t="s">
        <v>7</v>
      </c>
      <c r="D104" s="8">
        <f>'Альменевская ЦРБ'!C98+'Белозерская ЦРБ'!C98+'Варгашинская ЦРБ'!C98+'Глядянская ЦРБ'!C98+'Далматовская ЦРБ'!C98+'Звериноголовская ЦРБ'!C98+'Каргапольская ЦРБ'!C98+'Катайская ЦРБ'!C98+'Кетовская ЦРБ'!C98+'Куртамышская ЦРБ'!C98+'Лебяжьевская ЦРБ'!C98+'Макушинская ЦРБ'!C98+'Мишкинская ЦРБ'!C98+'Мокроусовская ЦРБ'!C98+'Петуховская ЦРБ'!C98+'Половинская ЦРБ'!C98+'Сафакулевская ЦРБ'!C98+' Целинная ЦРБ'!C98+'Частоозерская ЦРБ'!C98+'Шатровская ЦРБ'!C97+'Шумихинская ЦРБ'!C97+'Щучанская ЦРБ'!C97+'Юргамышская ЦРБ'!C97+'Шадринская ЦРБ'!C97+КОКБ!C97+'КОДКБ им. Кр.Креста'!C97+КОКД!C97+КООД!C97+КОСИБ!C97+КОГВВ!C97+КОКВД!C97+КОВФД!C97+КОПЦ!C97+КБ2!C97+КП1!C97+КП2!C97+'Курганская детская поликлиника'!C97+'Курганская  стом. поликлиника'!C97+'Курганская дет.стом.поликл.'!C97+КБСМП!C97+'Шадринская детская больн.'!C97+'Шадринская поликлиника'!C97+ШБСМП!C97+ЛОРИМЕД!C97+'РНЦ ВТО'!C97+'ЧУЗ "РЖД-Медицина"'!C97+КМЗ!C97+'МСЧ МВД'!C97+ДОКТОР!C97+МАСТЕРСЛУХ!C97+АМЕЛИЯ!C97+'ОФТАЛЬМО-РЕГИОН'!C97+'МЕД-ЛАЙН'!C97</f>
        <v>0</v>
      </c>
      <c r="E104" s="8">
        <f>'Альменевская ЦРБ'!D98+'Белозерская ЦРБ'!D98+'Варгашинская ЦРБ'!D98+'Глядянская ЦРБ'!D98+'Далматовская ЦРБ'!D98+'Звериноголовская ЦРБ'!D98+'Каргапольская ЦРБ'!D98+'Катайская ЦРБ'!D98+'Кетовская ЦРБ'!D98+'Куртамышская ЦРБ'!D98+'Лебяжьевская ЦРБ'!D98+'Макушинская ЦРБ'!D98+'Мишкинская ЦРБ'!D98+'Мокроусовская ЦРБ'!D98+'Петуховская ЦРБ'!D98+'Половинская ЦРБ'!D98+'Сафакулевская ЦРБ'!D98+' Целинная ЦРБ'!D98+'Частоозерская ЦРБ'!D98+'Шатровская ЦРБ'!D97+'Шумихинская ЦРБ'!D97+'Щучанская ЦРБ'!D97+'Юргамышская ЦРБ'!D97+'Шадринская ЦРБ'!D97+КОКБ!D97+'КОДКБ им. Кр.Креста'!D97+КОКД!D97+КООД!D97+КОСИБ!D97+КОГВВ!D97+КОКВД!D97+КОВФД!D97+КОПЦ!D97+КБ2!D97+КП1!D97+КП2!D97+'Курганская детская поликлиника'!D97+'Курганская  стом. поликлиника'!D97+'Курганская дет.стом.поликл.'!D97+КБСМП!D97+'Шадринская детская больн.'!D97+'Шадринская поликлиника'!D97+ШБСМП!D97+ЛОРИМЕД!D97+'РНЦ ВТО'!D97+'ЧУЗ "РЖД-Медицина"'!D97+КМЗ!D97+'МСЧ МВД'!D97+ДОКТОР!D97+МАСТЕРСЛУХ!D97+АМЕЛИЯ!D97+'ОФТАЛЬМО-РЕГИОН'!D97+'МЕД-ЛАЙН'!D97</f>
        <v>0</v>
      </c>
      <c r="F104" s="8">
        <f t="shared" si="1"/>
        <v>0</v>
      </c>
    </row>
    <row r="105" spans="1:7" ht="12.75" customHeight="1" x14ac:dyDescent="0.25">
      <c r="A105" s="1">
        <v>95</v>
      </c>
      <c r="B105" s="31"/>
      <c r="C105" s="10" t="s">
        <v>56</v>
      </c>
      <c r="D105" s="8">
        <f>'Альменевская ЦРБ'!C99+'Белозерская ЦРБ'!C99+'Варгашинская ЦРБ'!C99+'Глядянская ЦРБ'!C99+'Далматовская ЦРБ'!C99+'Звериноголовская ЦРБ'!C99+'Каргапольская ЦРБ'!C99+'Катайская ЦРБ'!C99+'Кетовская ЦРБ'!C99+'Куртамышская ЦРБ'!C99+'Лебяжьевская ЦРБ'!C99+'Макушинская ЦРБ'!C99+'Мишкинская ЦРБ'!C99+'Мокроусовская ЦРБ'!C99+'Петуховская ЦРБ'!C99+'Половинская ЦРБ'!C99+'Сафакулевская ЦРБ'!C99+' Целинная ЦРБ'!C99+'Частоозерская ЦРБ'!C99+'Шатровская ЦРБ'!C98+'Шумихинская ЦРБ'!C98+'Щучанская ЦРБ'!C98+'Юргамышская ЦРБ'!C98+'Шадринская ЦРБ'!C98+КОКБ!C98+'КОДКБ им. Кр.Креста'!C98+КОКД!C98+КООД!C98+КОСИБ!C98+КОГВВ!C98+КОКВД!C98+КОВФД!C98+КОПЦ!C98+КБ2!C98+КП1!C98+КП2!C98+'Курганская детская поликлиника'!C98+'Курганская  стом. поликлиника'!C98+'Курганская дет.стом.поликл.'!C98+КБСМП!C98+'Шадринская детская больн.'!C98+'Шадринская поликлиника'!C98+ШБСМП!C98+ЛОРИМЕД!C98+'РНЦ ВТО'!C98+'ЧУЗ "РЖД-Медицина"'!C98+КМЗ!C98+'МСЧ МВД'!C98+ДОКТОР!C98+МАСТЕРСЛУХ!C98+АМЕЛИЯ!C98+'ОФТАЛЬМО-РЕГИОН'!C98+'МЕД-ЛАЙН'!C98</f>
        <v>77893</v>
      </c>
      <c r="E105" s="8">
        <f>'Альменевская ЦРБ'!D99+'Белозерская ЦРБ'!D99+'Варгашинская ЦРБ'!D99+'Глядянская ЦРБ'!D99+'Далматовская ЦРБ'!D99+'Звериноголовская ЦРБ'!D99+'Каргапольская ЦРБ'!D99+'Катайская ЦРБ'!D99+'Кетовская ЦРБ'!D99+'Куртамышская ЦРБ'!D99+'Лебяжьевская ЦРБ'!D99+'Макушинская ЦРБ'!D99+'Мишкинская ЦРБ'!D99+'Мокроусовская ЦРБ'!D99+'Петуховская ЦРБ'!D99+'Половинская ЦРБ'!D99+'Сафакулевская ЦРБ'!D99+' Целинная ЦРБ'!D99+'Частоозерская ЦРБ'!D99+'Шатровская ЦРБ'!D98+'Шумихинская ЦРБ'!D98+'Щучанская ЦРБ'!D98+'Юргамышская ЦРБ'!D98+'Шадринская ЦРБ'!D98+КОКБ!D98+'КОДКБ им. Кр.Креста'!D98+КОКД!D98+КООД!D98+КОСИБ!D98+КОГВВ!D98+КОКВД!D98+КОВФД!D98+КОПЦ!D98+КБ2!D98+КП1!D98+КП2!D98+'Курганская детская поликлиника'!D98+'Курганская  стом. поликлиника'!D98+'Курганская дет.стом.поликл.'!D98+КБСМП!D98+'Шадринская детская больн.'!D98+'Шадринская поликлиника'!D98+ШБСМП!D98+ЛОРИМЕД!D98+'РНЦ ВТО'!D98+'ЧУЗ "РЖД-Медицина"'!D98+КМЗ!D98+'МСЧ МВД'!D98+ДОКТОР!D98+МАСТЕРСЛУХ!D98+АМЕЛИЯ!D98+'ОФТАЛЬМО-РЕГИОН'!D98+'МЕД-ЛАЙН'!D98</f>
        <v>0</v>
      </c>
      <c r="F105" s="8">
        <f t="shared" si="1"/>
        <v>77893</v>
      </c>
    </row>
    <row r="106" spans="1:7" ht="12.75" customHeight="1" x14ac:dyDescent="0.25">
      <c r="A106" s="1">
        <v>96</v>
      </c>
      <c r="B106" s="31"/>
      <c r="C106" s="10" t="s">
        <v>9</v>
      </c>
      <c r="D106" s="8">
        <f>'Альменевская ЦРБ'!C100+'Белозерская ЦРБ'!C100+'Варгашинская ЦРБ'!C100+'Глядянская ЦРБ'!C100+'Далматовская ЦРБ'!C100+'Звериноголовская ЦРБ'!C100+'Каргапольская ЦРБ'!C100+'Катайская ЦРБ'!C100+'Кетовская ЦРБ'!C100+'Куртамышская ЦРБ'!C100+'Лебяжьевская ЦРБ'!C100+'Макушинская ЦРБ'!C100+'Мишкинская ЦРБ'!C100+'Мокроусовская ЦРБ'!C100+'Петуховская ЦРБ'!C100+'Половинская ЦРБ'!C100+'Сафакулевская ЦРБ'!C100+' Целинная ЦРБ'!C100+'Частоозерская ЦРБ'!C100+'Шатровская ЦРБ'!C99+'Шумихинская ЦРБ'!C99+'Щучанская ЦРБ'!C99+'Юргамышская ЦРБ'!C99+'Шадринская ЦРБ'!C99+КОКБ!C99+'КОДКБ им. Кр.Креста'!C99+КОКД!C99+КООД!C99+КОСИБ!C99+КОГВВ!C99+КОКВД!C99+КОВФД!C99+КОПЦ!C99+КБ2!C99+КП1!C99+КП2!C99+'Курганская детская поликлиника'!C99+'Курганская  стом. поликлиника'!C99+'Курганская дет.стом.поликл.'!C99+КБСМП!C99+'Шадринская детская больн.'!C99+'Шадринская поликлиника'!C99+ШБСМП!C99+ЛОРИМЕД!C99+'РНЦ ВТО'!C99+'ЧУЗ "РЖД-Медицина"'!C99+КМЗ!C99+'МСЧ МВД'!C99+ДОКТОР!C99+МАСТЕРСЛУХ!C99+АМЕЛИЯ!C99+'ОФТАЛЬМО-РЕГИОН'!C99+'МЕД-ЛАЙН'!C99</f>
        <v>0</v>
      </c>
      <c r="E106" s="8">
        <f>'Альменевская ЦРБ'!D100+'Белозерская ЦРБ'!D100+'Варгашинская ЦРБ'!D100+'Глядянская ЦРБ'!D100+'Далматовская ЦРБ'!D100+'Звериноголовская ЦРБ'!D100+'Каргапольская ЦРБ'!D100+'Катайская ЦРБ'!D100+'Кетовская ЦРБ'!D100+'Куртамышская ЦРБ'!D100+'Лебяжьевская ЦРБ'!D100+'Макушинская ЦРБ'!D100+'Мишкинская ЦРБ'!D100+'Мокроусовская ЦРБ'!D100+'Петуховская ЦРБ'!D100+'Половинская ЦРБ'!D100+'Сафакулевская ЦРБ'!D100+' Целинная ЦРБ'!D100+'Частоозерская ЦРБ'!D100+'Шатровская ЦРБ'!D99+'Шумихинская ЦРБ'!D99+'Щучанская ЦРБ'!D99+'Юргамышская ЦРБ'!D99+'Шадринская ЦРБ'!D99+КОКБ!D99+'КОДКБ им. Кр.Креста'!D99+КОКД!D99+КООД!D99+КОСИБ!D99+КОГВВ!D99+КОКВД!D99+КОВФД!D99+КОПЦ!D99+КБ2!D99+КП1!D99+КП2!D99+'Курганская детская поликлиника'!D99+'Курганская  стом. поликлиника'!D99+'Курганская дет.стом.поликл.'!D99+КБСМП!D99+'Шадринская детская больн.'!D99+'Шадринская поликлиника'!D99+ШБСМП!D99+ЛОРИМЕД!D99+'РНЦ ВТО'!D99+'ЧУЗ "РЖД-Медицина"'!D99+КМЗ!D99+'МСЧ МВД'!D99+ДОКТОР!D99+МАСТЕРСЛУХ!D99+АМЕЛИЯ!D99+'ОФТАЛЬМО-РЕГИОН'!D99+'МЕД-ЛАЙН'!D99</f>
        <v>0</v>
      </c>
      <c r="F106" s="8">
        <f t="shared" si="1"/>
        <v>0</v>
      </c>
    </row>
    <row r="107" spans="1:7" ht="12.75" customHeight="1" x14ac:dyDescent="0.25">
      <c r="A107" s="1">
        <v>97</v>
      </c>
      <c r="B107" s="31" t="s">
        <v>44</v>
      </c>
      <c r="C107" s="10" t="s">
        <v>7</v>
      </c>
      <c r="D107" s="8">
        <f>'Альменевская ЦРБ'!C101+'Белозерская ЦРБ'!C101+'Варгашинская ЦРБ'!C101+'Глядянская ЦРБ'!C101+'Далматовская ЦРБ'!C101+'Звериноголовская ЦРБ'!C101+'Каргапольская ЦРБ'!C101+'Катайская ЦРБ'!C101+'Кетовская ЦРБ'!C101+'Куртамышская ЦРБ'!C101+'Лебяжьевская ЦРБ'!C101+'Макушинская ЦРБ'!C101+'Мишкинская ЦРБ'!C101+'Мокроусовская ЦРБ'!C101+'Петуховская ЦРБ'!C101+'Половинская ЦРБ'!C101+'Сафакулевская ЦРБ'!C101+' Целинная ЦРБ'!C101+'Частоозерская ЦРБ'!C101+'Шатровская ЦРБ'!C100+'Шумихинская ЦРБ'!C100+'Щучанская ЦРБ'!C100+'Юргамышская ЦРБ'!C100+'Шадринская ЦРБ'!C100+КОКБ!C100+'КОДКБ им. Кр.Креста'!C100+КОКД!C100+КООД!C100+КОСИБ!C100+КОГВВ!C100+КОКВД!C100+КОВФД!C100+КОПЦ!C100+КБ2!C100+КП1!C100+КП2!C100+'Курганская детская поликлиника'!C100+'Курганская  стом. поликлиника'!C100+'Курганская дет.стом.поликл.'!C100+КБСМП!C100+'Шадринская детская больн.'!C100+'Шадринская поликлиника'!C100+ШБСМП!C100+ЛОРИМЕД!C100+'РНЦ ВТО'!C100+'ЧУЗ "РЖД-Медицина"'!C100+КМЗ!C100+'МСЧ МВД'!C100+ДОКТОР!C100+МАСТЕРСЛУХ!C100+АМЕЛИЯ!C100+'ОФТАЛЬМО-РЕГИОН'!C100+'МЕД-ЛАЙН'!C100</f>
        <v>0</v>
      </c>
      <c r="E107" s="8">
        <f>'Альменевская ЦРБ'!D101+'Белозерская ЦРБ'!D101+'Варгашинская ЦРБ'!D101+'Глядянская ЦРБ'!D101+'Далматовская ЦРБ'!D101+'Звериноголовская ЦРБ'!D101+'Каргапольская ЦРБ'!D101+'Катайская ЦРБ'!D101+'Кетовская ЦРБ'!D101+'Куртамышская ЦРБ'!D101+'Лебяжьевская ЦРБ'!D101+'Макушинская ЦРБ'!D101+'Мишкинская ЦРБ'!D101+'Мокроусовская ЦРБ'!D101+'Петуховская ЦРБ'!D101+'Половинская ЦРБ'!D101+'Сафакулевская ЦРБ'!D101+' Целинная ЦРБ'!D101+'Частоозерская ЦРБ'!D101+'Шатровская ЦРБ'!D100+'Шумихинская ЦРБ'!D100+'Щучанская ЦРБ'!D100+'Юргамышская ЦРБ'!D100+'Шадринская ЦРБ'!D100+КОКБ!D100+'КОДКБ им. Кр.Креста'!D100+КОКД!D100+КООД!D100+КОСИБ!D100+КОГВВ!D100+КОКВД!D100+КОВФД!D100+КОПЦ!D100+КБ2!D100+КП1!D100+КП2!D100+'Курганская детская поликлиника'!D100+'Курганская  стом. поликлиника'!D100+'Курганская дет.стом.поликл.'!D100+КБСМП!D100+'Шадринская детская больн.'!D100+'Шадринская поликлиника'!D100+ШБСМП!D100+ЛОРИМЕД!D100+'РНЦ ВТО'!D100+'ЧУЗ "РЖД-Медицина"'!D100+КМЗ!D100+'МСЧ МВД'!D100+ДОКТОР!D100+МАСТЕРСЛУХ!D100+АМЕЛИЯ!D100+'ОФТАЛЬМО-РЕГИОН'!D100+'МЕД-ЛАЙН'!D100</f>
        <v>0</v>
      </c>
      <c r="F107" s="8">
        <f t="shared" si="1"/>
        <v>0</v>
      </c>
    </row>
    <row r="108" spans="1:7" ht="12.75" customHeight="1" x14ac:dyDescent="0.25">
      <c r="A108" s="1">
        <v>98</v>
      </c>
      <c r="B108" s="31"/>
      <c r="C108" s="10" t="s">
        <v>56</v>
      </c>
      <c r="D108" s="8">
        <f>'Альменевская ЦРБ'!C102+'Белозерская ЦРБ'!C102+'Варгашинская ЦРБ'!C102+'Глядянская ЦРБ'!C102+'Далматовская ЦРБ'!C102+'Звериноголовская ЦРБ'!C102+'Каргапольская ЦРБ'!C102+'Катайская ЦРБ'!C102+'Кетовская ЦРБ'!C102+'Куртамышская ЦРБ'!C102+'Лебяжьевская ЦРБ'!C102+'Макушинская ЦРБ'!C102+'Мишкинская ЦРБ'!C102+'Мокроусовская ЦРБ'!C102+'Петуховская ЦРБ'!C102+'Половинская ЦРБ'!C102+'Сафакулевская ЦРБ'!C102+' Целинная ЦРБ'!C102+'Частоозерская ЦРБ'!C102+'Шатровская ЦРБ'!C101+'Шумихинская ЦРБ'!C101+'Щучанская ЦРБ'!C101+'Юргамышская ЦРБ'!C101+'Шадринская ЦРБ'!C101+КОКБ!C101+'КОДКБ им. Кр.Креста'!C101+КОКД!C101+КООД!C101+КОСИБ!C101+КОГВВ!C101+КОКВД!C101+КОВФД!C101+КОПЦ!C101+КБ2!C101+КП1!C101+КП2!C101+'Курганская детская поликлиника'!C101+'Курганская  стом. поликлиника'!C101+'Курганская дет.стом.поликл.'!C101+КБСМП!C101+'Шадринская детская больн.'!C101+'Шадринская поликлиника'!C101+ШБСМП!C101+ЛОРИМЕД!C101+'РНЦ ВТО'!C101+'ЧУЗ "РЖД-Медицина"'!C101+КМЗ!C101+'МСЧ МВД'!C101+ДОКТОР!C101+МАСТЕРСЛУХ!C101+АМЕЛИЯ!C101+'ОФТАЛЬМО-РЕГИОН'!C101+'МЕД-ЛАЙН'!C101</f>
        <v>0</v>
      </c>
      <c r="E108" s="8">
        <f>'Альменевская ЦРБ'!D102+'Белозерская ЦРБ'!D102+'Варгашинская ЦРБ'!D102+'Глядянская ЦРБ'!D102+'Далматовская ЦРБ'!D102+'Звериноголовская ЦРБ'!D102+'Каргапольская ЦРБ'!D102+'Катайская ЦРБ'!D102+'Кетовская ЦРБ'!D102+'Куртамышская ЦРБ'!D102+'Лебяжьевская ЦРБ'!D102+'Макушинская ЦРБ'!D102+'Мишкинская ЦРБ'!D102+'Мокроусовская ЦРБ'!D102+'Петуховская ЦРБ'!D102+'Половинская ЦРБ'!D102+'Сафакулевская ЦРБ'!D102+' Целинная ЦРБ'!D102+'Частоозерская ЦРБ'!D102+'Шатровская ЦРБ'!D101+'Шумихинская ЦРБ'!D101+'Щучанская ЦРБ'!D101+'Юргамышская ЦРБ'!D101+'Шадринская ЦРБ'!D101+КОКБ!D101+'КОДКБ им. Кр.Креста'!D101+КОКД!D101+КООД!D101+КОСИБ!D101+КОГВВ!D101+КОКВД!D101+КОВФД!D101+КОПЦ!D101+КБ2!D101+КП1!D101+КП2!D101+'Курганская детская поликлиника'!D101+'Курганская  стом. поликлиника'!D101+'Курганская дет.стом.поликл.'!D101+КБСМП!D101+'Шадринская детская больн.'!D101+'Шадринская поликлиника'!D101+ШБСМП!D101+ЛОРИМЕД!D101+'РНЦ ВТО'!D101+'ЧУЗ "РЖД-Медицина"'!D101+КМЗ!D101+'МСЧ МВД'!D101+ДОКТОР!D101+МАСТЕРСЛУХ!D101+АМЕЛИЯ!D101+'ОФТАЛЬМО-РЕГИОН'!D101+'МЕД-ЛАЙН'!D101</f>
        <v>140000</v>
      </c>
      <c r="F108" s="8">
        <f t="shared" si="1"/>
        <v>140000</v>
      </c>
    </row>
    <row r="109" spans="1:7" ht="12.75" customHeight="1" x14ac:dyDescent="0.25">
      <c r="A109" s="1">
        <v>99</v>
      </c>
      <c r="B109" s="31"/>
      <c r="C109" s="10" t="s">
        <v>9</v>
      </c>
      <c r="D109" s="8">
        <f>'Альменевская ЦРБ'!C103+'Белозерская ЦРБ'!C103+'Варгашинская ЦРБ'!C103+'Глядянская ЦРБ'!C103+'Далматовская ЦРБ'!C103+'Звериноголовская ЦРБ'!C103+'Каргапольская ЦРБ'!C103+'Катайская ЦРБ'!C103+'Кетовская ЦРБ'!C103+'Куртамышская ЦРБ'!C103+'Лебяжьевская ЦРБ'!C103+'Макушинская ЦРБ'!C103+'Мишкинская ЦРБ'!C103+'Мокроусовская ЦРБ'!C103+'Петуховская ЦРБ'!C103+'Половинская ЦРБ'!C103+'Сафакулевская ЦРБ'!C103+' Целинная ЦРБ'!C103+'Частоозерская ЦРБ'!C103+'Шатровская ЦРБ'!C102+'Шумихинская ЦРБ'!C102+'Щучанская ЦРБ'!C102+'Юргамышская ЦРБ'!C102+'Шадринская ЦРБ'!C102+КОКБ!C102+'КОДКБ им. Кр.Креста'!C102+КОКД!C102+КООД!C102+КОСИБ!C102+КОГВВ!C102+КОКВД!C102+КОВФД!C102+КОПЦ!C102+КБ2!C102+КП1!C102+КП2!C102+'Курганская детская поликлиника'!C102+'Курганская  стом. поликлиника'!C102+'Курганская дет.стом.поликл.'!C102+КБСМП!C102+'Шадринская детская больн.'!C102+'Шадринская поликлиника'!C102+ШБСМП!C102+ЛОРИМЕД!C102+'РНЦ ВТО'!C102+'ЧУЗ "РЖД-Медицина"'!C102+КМЗ!C102+'МСЧ МВД'!C102+ДОКТОР!C102+МАСТЕРСЛУХ!C102+АМЕЛИЯ!C102+'ОФТАЛЬМО-РЕГИОН'!C102+'МЕД-ЛАЙН'!C102</f>
        <v>0</v>
      </c>
      <c r="E109" s="8">
        <f>'Альменевская ЦРБ'!D103+'Белозерская ЦРБ'!D103+'Варгашинская ЦРБ'!D103+'Глядянская ЦРБ'!D103+'Далматовская ЦРБ'!D103+'Звериноголовская ЦРБ'!D103+'Каргапольская ЦРБ'!D103+'Катайская ЦРБ'!D103+'Кетовская ЦРБ'!D103+'Куртамышская ЦРБ'!D103+'Лебяжьевская ЦРБ'!D103+'Макушинская ЦРБ'!D103+'Мишкинская ЦРБ'!D103+'Мокроусовская ЦРБ'!D103+'Петуховская ЦРБ'!D103+'Половинская ЦРБ'!D103+'Сафакулевская ЦРБ'!D103+' Целинная ЦРБ'!D103+'Частоозерская ЦРБ'!D103+'Шатровская ЦРБ'!D102+'Шумихинская ЦРБ'!D102+'Щучанская ЦРБ'!D102+'Юргамышская ЦРБ'!D102+'Шадринская ЦРБ'!D102+КОКБ!D102+'КОДКБ им. Кр.Креста'!D102+КОКД!D102+КООД!D102+КОСИБ!D102+КОГВВ!D102+КОКВД!D102+КОВФД!D102+КОПЦ!D102+КБ2!D102+КП1!D102+КП2!D102+'Курганская детская поликлиника'!D102+'Курганская  стом. поликлиника'!D102+'Курганская дет.стом.поликл.'!D102+КБСМП!D102+'Шадринская детская больн.'!D102+'Шадринская поликлиника'!D102+ШБСМП!D102+ЛОРИМЕД!D102+'РНЦ ВТО'!D102+'ЧУЗ "РЖД-Медицина"'!D102+КМЗ!D102+'МСЧ МВД'!D102+ДОКТОР!D102+МАСТЕРСЛУХ!D102+АМЕЛИЯ!D102+'ОФТАЛЬМО-РЕГИОН'!D102+'МЕД-ЛАЙН'!D102</f>
        <v>0</v>
      </c>
      <c r="F109" s="8">
        <f t="shared" si="1"/>
        <v>0</v>
      </c>
      <c r="G109" s="12"/>
    </row>
    <row r="110" spans="1:7" ht="12.75" customHeight="1" x14ac:dyDescent="0.25">
      <c r="A110" s="1">
        <v>100</v>
      </c>
      <c r="B110" s="31" t="s">
        <v>53</v>
      </c>
      <c r="C110" s="10" t="s">
        <v>7</v>
      </c>
      <c r="D110" s="8">
        <f>'Альменевская ЦРБ'!C104+'Белозерская ЦРБ'!C104+'Варгашинская ЦРБ'!C104+'Глядянская ЦРБ'!C104+'Далматовская ЦРБ'!C104+'Звериноголовская ЦРБ'!C104+'Каргапольская ЦРБ'!C104+'Катайская ЦРБ'!C104+'Кетовская ЦРБ'!C104+'Куртамышская ЦРБ'!C104+'Лебяжьевская ЦРБ'!C104+'Макушинская ЦРБ'!C104+'Мишкинская ЦРБ'!C104+'Мокроусовская ЦРБ'!C104+'Петуховская ЦРБ'!C104+'Половинская ЦРБ'!C104+'Сафакулевская ЦРБ'!C104+' Целинная ЦРБ'!C104+'Частоозерская ЦРБ'!C104+'Шатровская ЦРБ'!C103+'Шумихинская ЦРБ'!C103+'Щучанская ЦРБ'!C103+'Юргамышская ЦРБ'!C103+'Шадринская ЦРБ'!C103+КОКБ!C103+'КОДКБ им. Кр.Креста'!C103+КОКД!C103+КООД!C103+КОСИБ!C103+КОГВВ!C103+КОКВД!C103+КОВФД!C103+КОПЦ!C103+КБ2!C103+КП1!C103+КП2!C103+'Курганская детская поликлиника'!C103+'Курганская  стом. поликлиника'!C103+'Курганская дет.стом.поликл.'!C103+КБСМП!C103+'Шадринская детская больн.'!C103+'Шадринская поликлиника'!C103+ШБСМП!C103+ЛОРИМЕД!C103+'РНЦ ВТО'!C103+'ЧУЗ "РЖД-Медицина"'!C103+КМЗ!C103+'МСЧ МВД'!C103+ДОКТОР!C103+МАСТЕРСЛУХ!C103+АМЕЛИЯ!C103+'ОФТАЛЬМО-РЕГИОН'!C103+'МЕД-ЛАЙН'!C103</f>
        <v>0</v>
      </c>
      <c r="E110" s="8">
        <f>'Альменевская ЦРБ'!D104+'Белозерская ЦРБ'!D104+'Варгашинская ЦРБ'!D104+'Глядянская ЦРБ'!D104+'Далматовская ЦРБ'!D104+'Звериноголовская ЦРБ'!D104+'Каргапольская ЦРБ'!D104+'Катайская ЦРБ'!D104+'Кетовская ЦРБ'!D104+'Куртамышская ЦРБ'!D104+'Лебяжьевская ЦРБ'!D104+'Макушинская ЦРБ'!D104+'Мишкинская ЦРБ'!D104+'Мокроусовская ЦРБ'!D104+'Петуховская ЦРБ'!D104+'Половинская ЦРБ'!D104+'Сафакулевская ЦРБ'!D104+' Целинная ЦРБ'!D104+'Частоозерская ЦРБ'!D104+'Шатровская ЦРБ'!D103+'Шумихинская ЦРБ'!D103+'Щучанская ЦРБ'!D103+'Юргамышская ЦРБ'!D103+'Шадринская ЦРБ'!D103+КОКБ!D103+'КОДКБ им. Кр.Креста'!D103+КОКД!D103+КООД!D103+КОСИБ!D103+КОГВВ!D103+КОКВД!D103+КОВФД!D103+КОПЦ!D103+КБ2!D103+КП1!D103+КП2!D103+'Курганская детская поликлиника'!D103+'Курганская  стом. поликлиника'!D103+'Курганская дет.стом.поликл.'!D103+КБСМП!D103+'Шадринская детская больн.'!D103+'Шадринская поликлиника'!D103+ШБСМП!D103+ЛОРИМЕД!D103+'РНЦ ВТО'!D103+'ЧУЗ "РЖД-Медицина"'!D103+КМЗ!D103+'МСЧ МВД'!D103+ДОКТОР!D103+МАСТЕРСЛУХ!D103+АМЕЛИЯ!D103+'ОФТАЛЬМО-РЕГИОН'!D103+'МЕД-ЛАЙН'!D103</f>
        <v>0</v>
      </c>
      <c r="F110" s="8">
        <f t="shared" si="1"/>
        <v>0</v>
      </c>
      <c r="G110" s="12"/>
    </row>
    <row r="111" spans="1:7" ht="12.75" customHeight="1" x14ac:dyDescent="0.25">
      <c r="A111" s="1">
        <v>101</v>
      </c>
      <c r="B111" s="31"/>
      <c r="C111" s="10" t="s">
        <v>56</v>
      </c>
      <c r="D111" s="8">
        <f>'Альменевская ЦРБ'!C105+'Белозерская ЦРБ'!C105+'Варгашинская ЦРБ'!C105+'Глядянская ЦРБ'!C105+'Далматовская ЦРБ'!C105+'Звериноголовская ЦРБ'!C105+'Каргапольская ЦРБ'!C105+'Катайская ЦРБ'!C105+'Кетовская ЦРБ'!C105+'Куртамышская ЦРБ'!C105+'Лебяжьевская ЦРБ'!C105+'Макушинская ЦРБ'!C105+'Мишкинская ЦРБ'!C105+'Мокроусовская ЦРБ'!C105+'Петуховская ЦРБ'!C105+'Половинская ЦРБ'!C105+'Сафакулевская ЦРБ'!C105+' Целинная ЦРБ'!C105+'Частоозерская ЦРБ'!C105+'Шатровская ЦРБ'!C104+'Шумихинская ЦРБ'!C104+'Щучанская ЦРБ'!C104+'Юргамышская ЦРБ'!C104+'Шадринская ЦРБ'!C104+КОКБ!C104+'КОДКБ им. Кр.Креста'!C104+КОКД!C104+КООД!C104+КОСИБ!C104+КОГВВ!C104+КОКВД!C104+КОВФД!C104+КОПЦ!C104+КБ2!C104+КП1!C104+КП2!C104+'Курганская детская поликлиника'!C104+'Курганская  стом. поликлиника'!C104+'Курганская дет.стом.поликл.'!C104+КБСМП!C104+'Шадринская детская больн.'!C104+'Шадринская поликлиника'!C104+ШБСМП!C104+ЛОРИМЕД!C104+'РНЦ ВТО'!C104+'ЧУЗ "РЖД-Медицина"'!C104+КМЗ!C104+'МСЧ МВД'!C104+ДОКТОР!C104+МАСТЕРСЛУХ!C104+АМЕЛИЯ!C104+'ОФТАЛЬМО-РЕГИОН'!C104+'МЕД-ЛАЙН'!C104</f>
        <v>149103</v>
      </c>
      <c r="E111" s="8">
        <f>'Альменевская ЦРБ'!D105+'Белозерская ЦРБ'!D105+'Варгашинская ЦРБ'!D105+'Глядянская ЦРБ'!D105+'Далматовская ЦРБ'!D105+'Звериноголовская ЦРБ'!D105+'Каргапольская ЦРБ'!D105+'Катайская ЦРБ'!D105+'Кетовская ЦРБ'!D105+'Куртамышская ЦРБ'!D105+'Лебяжьевская ЦРБ'!D105+'Макушинская ЦРБ'!D105+'Мишкинская ЦРБ'!D105+'Мокроусовская ЦРБ'!D105+'Петуховская ЦРБ'!D105+'Половинская ЦРБ'!D105+'Сафакулевская ЦРБ'!D105+' Целинная ЦРБ'!D105+'Частоозерская ЦРБ'!D105+'Шатровская ЦРБ'!D104+'Шумихинская ЦРБ'!D104+'Щучанская ЦРБ'!D104+'Юргамышская ЦРБ'!D104+'Шадринская ЦРБ'!D104+КОКБ!D104+'КОДКБ им. Кр.Креста'!D104+КОКД!D104+КООД!D104+КОСИБ!D104+КОГВВ!D104+КОКВД!D104+КОВФД!D104+КОПЦ!D104+КБ2!D104+КП1!D104+КП2!D104+'Курганская детская поликлиника'!D104+'Курганская  стом. поликлиника'!D104+'Курганская дет.стом.поликл.'!D104+КБСМП!D104+'Шадринская детская больн.'!D104+'Шадринская поликлиника'!D104+ШБСМП!D104+ЛОРИМЕД!D104+'РНЦ ВТО'!D104+'ЧУЗ "РЖД-Медицина"'!D104+КМЗ!D104+'МСЧ МВД'!D104+ДОКТОР!D104+МАСТЕРСЛУХ!D104+АМЕЛИЯ!D104+'ОФТАЛЬМО-РЕГИОН'!D104+'МЕД-ЛАЙН'!D104</f>
        <v>0</v>
      </c>
      <c r="F111" s="8">
        <f t="shared" si="1"/>
        <v>149103</v>
      </c>
    </row>
    <row r="112" spans="1:7" ht="12.75" customHeight="1" x14ac:dyDescent="0.25">
      <c r="A112" s="1">
        <v>102</v>
      </c>
      <c r="B112" s="31"/>
      <c r="C112" s="10" t="s">
        <v>9</v>
      </c>
      <c r="D112" s="8">
        <f>'Альменевская ЦРБ'!C106+'Белозерская ЦРБ'!C106+'Варгашинская ЦРБ'!C106+'Глядянская ЦРБ'!C106+'Далматовская ЦРБ'!C106+'Звериноголовская ЦРБ'!C106+'Каргапольская ЦРБ'!C106+'Катайская ЦРБ'!C106+'Кетовская ЦРБ'!C106+'Куртамышская ЦРБ'!C106+'Лебяжьевская ЦРБ'!C106+'Макушинская ЦРБ'!C106+'Мишкинская ЦРБ'!C106+'Мокроусовская ЦРБ'!C106+'Петуховская ЦРБ'!C106+'Половинская ЦРБ'!C106+'Сафакулевская ЦРБ'!C106+' Целинная ЦРБ'!C106+'Частоозерская ЦРБ'!C106+'Шатровская ЦРБ'!C105+'Шумихинская ЦРБ'!C105+'Щучанская ЦРБ'!C105+'Юргамышская ЦРБ'!C105+'Шадринская ЦРБ'!C105+КОКБ!C105+'КОДКБ им. Кр.Креста'!C105+КОКД!C105+КООД!C105+КОСИБ!C105+КОГВВ!C105+КОКВД!C105+КОВФД!C105+КОПЦ!C105+КБ2!C105+КП1!C105+КП2!C105+'Курганская детская поликлиника'!C105+'Курганская  стом. поликлиника'!C105+'Курганская дет.стом.поликл.'!C105+КБСМП!C105+'Шадринская детская больн.'!C105+'Шадринская поликлиника'!C105+ШБСМП!C105+ЛОРИМЕД!C105+'РНЦ ВТО'!C105+'ЧУЗ "РЖД-Медицина"'!C105+КМЗ!C105+'МСЧ МВД'!C105+ДОКТОР!C105+МАСТЕРСЛУХ!C105+АМЕЛИЯ!C105+'ОФТАЛЬМО-РЕГИОН'!C105+'МЕД-ЛАЙН'!C105</f>
        <v>0</v>
      </c>
      <c r="E112" s="8">
        <f>'Альменевская ЦРБ'!D106+'Белозерская ЦРБ'!D106+'Варгашинская ЦРБ'!D106+'Глядянская ЦРБ'!D106+'Далматовская ЦРБ'!D106+'Звериноголовская ЦРБ'!D106+'Каргапольская ЦРБ'!D106+'Катайская ЦРБ'!D106+'Кетовская ЦРБ'!D106+'Куртамышская ЦРБ'!D106+'Лебяжьевская ЦРБ'!D106+'Макушинская ЦРБ'!D106+'Мишкинская ЦРБ'!D106+'Мокроусовская ЦРБ'!D106+'Петуховская ЦРБ'!D106+'Половинская ЦРБ'!D106+'Сафакулевская ЦРБ'!D106+' Целинная ЦРБ'!D106+'Частоозерская ЦРБ'!D106+'Шатровская ЦРБ'!D105+'Шумихинская ЦРБ'!D105+'Щучанская ЦРБ'!D105+'Юргамышская ЦРБ'!D105+'Шадринская ЦРБ'!D105+КОКБ!D105+'КОДКБ им. Кр.Креста'!D105+КОКД!D105+КООД!D105+КОСИБ!D105+КОГВВ!D105+КОКВД!D105+КОВФД!D105+КОПЦ!D105+КБ2!D105+КП1!D105+КП2!D105+'Курганская детская поликлиника'!D105+'Курганская  стом. поликлиника'!D105+'Курганская дет.стом.поликл.'!D105+КБСМП!D105+'Шадринская детская больн.'!D105+'Шадринская поликлиника'!D105+ШБСМП!D105+ЛОРИМЕД!D105+'РНЦ ВТО'!D105+'ЧУЗ "РЖД-Медицина"'!D105+КМЗ!D105+'МСЧ МВД'!D105+ДОКТОР!D105+МАСТЕРСЛУХ!D105+АМЕЛИЯ!D105+'ОФТАЛЬМО-РЕГИОН'!D105+'МЕД-ЛАЙН'!D105</f>
        <v>0</v>
      </c>
      <c r="F112" s="8">
        <f t="shared" si="1"/>
        <v>0</v>
      </c>
    </row>
    <row r="113" spans="1:8" ht="12.75" customHeight="1" x14ac:dyDescent="0.25">
      <c r="A113" s="1">
        <v>103</v>
      </c>
      <c r="B113" s="31" t="s">
        <v>54</v>
      </c>
      <c r="C113" s="10" t="s">
        <v>7</v>
      </c>
      <c r="D113" s="8">
        <f>'Альменевская ЦРБ'!C107+'Белозерская ЦРБ'!C107+'Варгашинская ЦРБ'!C107+'Глядянская ЦРБ'!C107+'Далматовская ЦРБ'!C107+'Звериноголовская ЦРБ'!C107+'Каргапольская ЦРБ'!C107+'Катайская ЦРБ'!C107+'Кетовская ЦРБ'!C107+'Куртамышская ЦРБ'!C107+'Лебяжьевская ЦРБ'!C107+'Макушинская ЦРБ'!C107+'Мишкинская ЦРБ'!C107+'Мокроусовская ЦРБ'!C107+'Петуховская ЦРБ'!C107+'Половинская ЦРБ'!C107+'Сафакулевская ЦРБ'!C107+' Целинная ЦРБ'!C107+'Частоозерская ЦРБ'!C107+'Шатровская ЦРБ'!C106+'Шумихинская ЦРБ'!C106+'Щучанская ЦРБ'!C106+'Юргамышская ЦРБ'!C106+'Шадринская ЦРБ'!C106+КОКБ!C106+'КОДКБ им. Кр.Креста'!C106+КОКД!C106+КООД!C106+КОСИБ!C106+КОГВВ!C106+КОКВД!C106+КОВФД!C106+КОПЦ!C106+КБ2!C106+КП1!C106+КП2!C106+'Курганская детская поликлиника'!C106+'Курганская  стом. поликлиника'!C106+'Курганская дет.стом.поликл.'!C106+КБСМП!C106+'Шадринская детская больн.'!C106+'Шадринская поликлиника'!C106+ШБСМП!C106+ЛОРИМЕД!C106+'РНЦ ВТО'!C106+'ЧУЗ "РЖД-Медицина"'!C106+КМЗ!C106+'МСЧ МВД'!C106+ДОКТОР!C106+МАСТЕРСЛУХ!C106+АМЕЛИЯ!C106+'ОФТАЛЬМО-РЕГИОН'!C106+'МЕД-ЛАЙН'!C106</f>
        <v>0</v>
      </c>
      <c r="E113" s="8">
        <f>'Альменевская ЦРБ'!D107+'Белозерская ЦРБ'!D107+'Варгашинская ЦРБ'!D107+'Глядянская ЦРБ'!D107+'Далматовская ЦРБ'!D107+'Звериноголовская ЦРБ'!D107+'Каргапольская ЦРБ'!D107+'Катайская ЦРБ'!D107+'Кетовская ЦРБ'!D107+'Куртамышская ЦРБ'!D107+'Лебяжьевская ЦРБ'!D107+'Макушинская ЦРБ'!D107+'Мишкинская ЦРБ'!D107+'Мокроусовская ЦРБ'!D107+'Петуховская ЦРБ'!D107+'Половинская ЦРБ'!D107+'Сафакулевская ЦРБ'!D107+' Целинная ЦРБ'!D107+'Частоозерская ЦРБ'!D107+'Шатровская ЦРБ'!D106+'Шумихинская ЦРБ'!D106+'Щучанская ЦРБ'!D106+'Юргамышская ЦРБ'!D106+'Шадринская ЦРБ'!D106+КОКБ!D106+'КОДКБ им. Кр.Креста'!D106+КОКД!D106+КООД!D106+КОСИБ!D106+КОГВВ!D106+КОКВД!D106+КОВФД!D106+КОПЦ!D106+КБ2!D106+КП1!D106+КП2!D106+'Курганская детская поликлиника'!D106+'Курганская  стом. поликлиника'!D106+'Курганская дет.стом.поликл.'!D106+КБСМП!D106+'Шадринская детская больн.'!D106+'Шадринская поликлиника'!D106+ШБСМП!D106+ЛОРИМЕД!D106+'РНЦ ВТО'!D106+'ЧУЗ "РЖД-Медицина"'!D106+КМЗ!D106+'МСЧ МВД'!D106+ДОКТОР!D106+МАСТЕРСЛУХ!D106+АМЕЛИЯ!D106+'ОФТАЛЬМО-РЕГИОН'!D106+'МЕД-ЛАЙН'!D106</f>
        <v>0</v>
      </c>
      <c r="F113" s="8">
        <f t="shared" si="1"/>
        <v>0</v>
      </c>
    </row>
    <row r="114" spans="1:8" ht="12.75" customHeight="1" x14ac:dyDescent="0.25">
      <c r="A114" s="1">
        <v>104</v>
      </c>
      <c r="B114" s="31"/>
      <c r="C114" s="10" t="s">
        <v>56</v>
      </c>
      <c r="D114" s="8">
        <f>'Альменевская ЦРБ'!C108+'Белозерская ЦРБ'!C108+'Варгашинская ЦРБ'!C108+'Глядянская ЦРБ'!C108+'Далматовская ЦРБ'!C108+'Звериноголовская ЦРБ'!C108+'Каргапольская ЦРБ'!C108+'Катайская ЦРБ'!C108+'Кетовская ЦРБ'!C108+'Куртамышская ЦРБ'!C108+'Лебяжьевская ЦРБ'!C108+'Макушинская ЦРБ'!C108+'Мишкинская ЦРБ'!C108+'Мокроусовская ЦРБ'!C108+'Петуховская ЦРБ'!C108+'Половинская ЦРБ'!C108+'Сафакулевская ЦРБ'!C108+' Целинная ЦРБ'!C108+'Частоозерская ЦРБ'!C108+'Шатровская ЦРБ'!C107+'Шумихинская ЦРБ'!C107+'Щучанская ЦРБ'!C107+'Юргамышская ЦРБ'!C107+'Шадринская ЦРБ'!C107+КОКБ!C107+'КОДКБ им. Кр.Креста'!C107+КОКД!C107+КООД!C107+КОСИБ!C107+КОГВВ!C107+КОКВД!C107+КОВФД!C107+КОПЦ!C107+КБ2!C107+КП1!C107+КП2!C107+'Курганская детская поликлиника'!C107+'Курганская  стом. поликлиника'!C107+'Курганская дет.стом.поликл.'!C107+КБСМП!C107+'Шадринская детская больн.'!C107+'Шадринская поликлиника'!C107+ШБСМП!C107+ЛОРИМЕД!C107+'РНЦ ВТО'!C107+'ЧУЗ "РЖД-Медицина"'!C107+КМЗ!C107+'МСЧ МВД'!C107+ДОКТОР!C107+МАСТЕРСЛУХ!C107+АМЕЛИЯ!C107+'ОФТАЛЬМО-РЕГИОН'!C107+'МЕД-ЛАЙН'!C107</f>
        <v>0</v>
      </c>
      <c r="E114" s="8">
        <f>'Альменевская ЦРБ'!D108+'Белозерская ЦРБ'!D108+'Варгашинская ЦРБ'!D108+'Глядянская ЦРБ'!D108+'Далматовская ЦРБ'!D108+'Звериноголовская ЦРБ'!D108+'Каргапольская ЦРБ'!D108+'Катайская ЦРБ'!D108+'Кетовская ЦРБ'!D108+'Куртамышская ЦРБ'!D108+'Лебяжьевская ЦРБ'!D108+'Макушинская ЦРБ'!D108+'Мишкинская ЦРБ'!D108+'Мокроусовская ЦРБ'!D108+'Петуховская ЦРБ'!D108+'Половинская ЦРБ'!D108+'Сафакулевская ЦРБ'!D108+' Целинная ЦРБ'!D108+'Частоозерская ЦРБ'!D108+'Шатровская ЦРБ'!D107+'Шумихинская ЦРБ'!D107+'Щучанская ЦРБ'!D107+'Юргамышская ЦРБ'!D107+'Шадринская ЦРБ'!D107+КОКБ!D107+'КОДКБ им. Кр.Креста'!D107+КОКД!D107+КООД!D107+КОСИБ!D107+КОГВВ!D107+КОКВД!D107+КОВФД!D107+КОПЦ!D107+КБ2!D107+КП1!D107+КП2!D107+'Курганская детская поликлиника'!D107+'Курганская  стом. поликлиника'!D107+'Курганская дет.стом.поликл.'!D107+КБСМП!D107+'Шадринская детская больн.'!D107+'Шадринская поликлиника'!D107+ШБСМП!D107+ЛОРИМЕД!D107+'РНЦ ВТО'!D107+'ЧУЗ "РЖД-Медицина"'!D107+КМЗ!D107+'МСЧ МВД'!D107+ДОКТОР!D107+МАСТЕРСЛУХ!D107+АМЕЛИЯ!D107+'ОФТАЛЬМО-РЕГИОН'!D107+'МЕД-ЛАЙН'!D107</f>
        <v>6474</v>
      </c>
      <c r="F114" s="8">
        <f t="shared" si="1"/>
        <v>6474</v>
      </c>
    </row>
    <row r="115" spans="1:8" ht="12.75" customHeight="1" x14ac:dyDescent="0.25">
      <c r="A115" s="1">
        <v>105</v>
      </c>
      <c r="B115" s="31"/>
      <c r="C115" s="10" t="s">
        <v>9</v>
      </c>
      <c r="D115" s="8">
        <f>'Альменевская ЦРБ'!C109+'Белозерская ЦРБ'!C109+'Варгашинская ЦРБ'!C109+'Глядянская ЦРБ'!C109+'Далматовская ЦРБ'!C109+'Звериноголовская ЦРБ'!C109+'Каргапольская ЦРБ'!C109+'Катайская ЦРБ'!C109+'Кетовская ЦРБ'!C109+'Куртамышская ЦРБ'!C109+'Лебяжьевская ЦРБ'!C109+'Макушинская ЦРБ'!C109+'Мишкинская ЦРБ'!C109+'Мокроусовская ЦРБ'!C109+'Петуховская ЦРБ'!C109+'Половинская ЦРБ'!C109+'Сафакулевская ЦРБ'!C109+' Целинная ЦРБ'!C109+'Частоозерская ЦРБ'!C109+'Шатровская ЦРБ'!C108+'Шумихинская ЦРБ'!C108+'Щучанская ЦРБ'!C108+'Юргамышская ЦРБ'!C108+'Шадринская ЦРБ'!C108+КОКБ!C108+'КОДКБ им. Кр.Креста'!C108+КОКД!C108+КООД!C108+КОСИБ!C108+КОГВВ!C108+КОКВД!C108+КОВФД!C108+КОПЦ!C108+КБ2!C108+КП1!C108+КП2!C108+'Курганская детская поликлиника'!C108+'Курганская  стом. поликлиника'!C108+'Курганская дет.стом.поликл.'!C108+КБСМП!C108+'Шадринская детская больн.'!C108+'Шадринская поликлиника'!C108+ШБСМП!C108+ЛОРИМЕД!C108+'РНЦ ВТО'!C108+'ЧУЗ "РЖД-Медицина"'!C108+КМЗ!C108+'МСЧ МВД'!C108+ДОКТОР!C108+МАСТЕРСЛУХ!C108+АМЕЛИЯ!C108+'ОФТАЛЬМО-РЕГИОН'!C108+'МЕД-ЛАЙН'!C108</f>
        <v>0</v>
      </c>
      <c r="E115" s="8">
        <f>'Альменевская ЦРБ'!D109+'Белозерская ЦРБ'!D109+'Варгашинская ЦРБ'!D109+'Глядянская ЦРБ'!D109+'Далматовская ЦРБ'!D109+'Звериноголовская ЦРБ'!D109+'Каргапольская ЦРБ'!D109+'Катайская ЦРБ'!D109+'Кетовская ЦРБ'!D109+'Куртамышская ЦРБ'!D109+'Лебяжьевская ЦРБ'!D109+'Макушинская ЦРБ'!D109+'Мишкинская ЦРБ'!D109+'Мокроусовская ЦРБ'!D109+'Петуховская ЦРБ'!D109+'Половинская ЦРБ'!D109+'Сафакулевская ЦРБ'!D109+' Целинная ЦРБ'!D109+'Частоозерская ЦРБ'!D109+'Шатровская ЦРБ'!D108+'Шумихинская ЦРБ'!D108+'Щучанская ЦРБ'!D108+'Юргамышская ЦРБ'!D108+'Шадринская ЦРБ'!D108+КОКБ!D108+'КОДКБ им. Кр.Креста'!D108+КОКД!D108+КООД!D108+КОСИБ!D108+КОГВВ!D108+КОКВД!D108+КОВФД!D108+КОПЦ!D108+КБ2!D108+КП1!D108+КП2!D108+'Курганская детская поликлиника'!D108+'Курганская  стом. поликлиника'!D108+'Курганская дет.стом.поликл.'!D108+КБСМП!D108+'Шадринская детская больн.'!D108+'Шадринская поликлиника'!D108+ШБСМП!D108+ЛОРИМЕД!D108+'РНЦ ВТО'!D108+'ЧУЗ "РЖД-Медицина"'!D108+КМЗ!D108+'МСЧ МВД'!D108+ДОКТОР!D108+МАСТЕРСЛУХ!D108+АМЕЛИЯ!D108+'ОФТАЛЬМО-РЕГИОН'!D108+'МЕД-ЛАЙН'!D108</f>
        <v>0</v>
      </c>
      <c r="F115" s="8">
        <f t="shared" si="1"/>
        <v>0</v>
      </c>
    </row>
    <row r="116" spans="1:8" ht="26.25" customHeight="1" x14ac:dyDescent="0.25">
      <c r="A116" s="1">
        <v>106</v>
      </c>
      <c r="B116" s="11" t="s">
        <v>55</v>
      </c>
      <c r="C116" s="10" t="s">
        <v>56</v>
      </c>
      <c r="D116" s="8">
        <f>'Альменевская ЦРБ'!C110+'Белозерская ЦРБ'!C110+'Варгашинская ЦРБ'!C110+'Глядянская ЦРБ'!C110+'Далматовская ЦРБ'!C110+'Звериноголовская ЦРБ'!C110+'Каргапольская ЦРБ'!C110+'Катайская ЦРБ'!C110+'Кетовская ЦРБ'!C110+'Куртамышская ЦРБ'!C110+'Лебяжьевская ЦРБ'!C110+'Макушинская ЦРБ'!C110+'Мишкинская ЦРБ'!C110+'Мокроусовская ЦРБ'!C110+'Петуховская ЦРБ'!C110+'Половинская ЦРБ'!C110+'Сафакулевская ЦРБ'!C110+' Целинная ЦРБ'!C110+'Частоозерская ЦРБ'!C110+'Шатровская ЦРБ'!C109+'Шумихинская ЦРБ'!C109+'Щучанская ЦРБ'!C109+'Юргамышская ЦРБ'!C109+'Шадринская ЦРБ'!C109+КОКБ!C109+'КОДКБ им. Кр.Креста'!C109+КОКД!C109+КООД!C109+КОСИБ!C109+КОГВВ!C109+КОКВД!C109+КОВФД!C109+КОПЦ!C109+КБ2!C109+КП1!C109+КП2!C109+'Курганская детская поликлиника'!C109+'Курганская  стом. поликлиника'!C109+'Курганская дет.стом.поликл.'!C109+КБСМП!C109+'Шадринская детская больн.'!C109+'Шадринская поликлиника'!C109+ШБСМП!C109+ЛОРИМЕД!C109+'РНЦ ВТО'!C109+'ЧУЗ "РЖД-Медицина"'!C109+КМЗ!C109+'МСЧ МВД'!C109+ДОКТОР!C109+МАСТЕРСЛУХ!C109+АМЕЛИЯ!C109+'ОФТАЛЬМО-РЕГИОН'!C109+'МЕД-ЛАЙН'!C109</f>
        <v>2117</v>
      </c>
      <c r="E116" s="8">
        <f>'Альменевская ЦРБ'!D110+'Белозерская ЦРБ'!D110+'Варгашинская ЦРБ'!D110+'Глядянская ЦРБ'!D110+'Далматовская ЦРБ'!D110+'Звериноголовская ЦРБ'!D110+'Каргапольская ЦРБ'!D110+'Катайская ЦРБ'!D110+'Кетовская ЦРБ'!D110+'Куртамышская ЦРБ'!D110+'Лебяжьевская ЦРБ'!D110+'Макушинская ЦРБ'!D110+'Мишкинская ЦРБ'!D110+'Мокроусовская ЦРБ'!D110+'Петуховская ЦРБ'!D110+'Половинская ЦРБ'!D110+'Сафакулевская ЦРБ'!D110+' Целинная ЦРБ'!D110+'Частоозерская ЦРБ'!D110+'Шатровская ЦРБ'!D109+'Шумихинская ЦРБ'!D109+'Щучанская ЦРБ'!D109+'Юргамышская ЦРБ'!D109+'Шадринская ЦРБ'!D109+КОКБ!D109+'КОДКБ им. Кр.Креста'!D109+КОКД!D109+КООД!D109+КОСИБ!D109+КОГВВ!D109+КОКВД!D109+КОВФД!D109+КОПЦ!D109+КБ2!D109+КП1!D109+КП2!D109+'Курганская детская поликлиника'!D109+'Курганская  стом. поликлиника'!D109+'Курганская дет.стом.поликл.'!D109+КБСМП!D109+'Шадринская детская больн.'!D109+'Шадринская поликлиника'!D109+ШБСМП!D109+ЛОРИМЕД!D109+'РНЦ ВТО'!D109+'ЧУЗ "РЖД-Медицина"'!D109+КМЗ!D109+'МСЧ МВД'!D109+ДОКТОР!D109+МАСТЕРСЛУХ!D109+АМЕЛИЯ!D109+'ОФТАЛЬМО-РЕГИОН'!D109+'МЕД-ЛАЙН'!D109</f>
        <v>0</v>
      </c>
      <c r="F116" s="8">
        <f>'Альменевская ЦРБ'!E110+'Белозерская ЦРБ'!E110+'Варгашинская ЦРБ'!E110+'Глядянская ЦРБ'!E110+'Далматовская ЦРБ'!E110+'Звериноголовская ЦРБ'!E110+'Каргапольская ЦРБ'!E110+'Катайская ЦРБ'!E110+'Кетовская ЦРБ'!E110+'Куртамышская ЦРБ'!E110+'Лебяжьевская ЦРБ'!E110+'Макушинская ЦРБ'!E110+'Мишкинская ЦРБ'!E110+'Мокроусовская ЦРБ'!E110+'Петуховская ЦРБ'!E110+'Половинская ЦРБ'!E110+'Сафакулевская ЦРБ'!E110+' Целинная ЦРБ'!E110+'Частоозерская ЦРБ'!E110+'Шатровская ЦРБ'!E109+'Шумихинская ЦРБ'!E109+'Щучанская ЦРБ'!E109+'Юргамышская ЦРБ'!E109+'Шадринская ЦРБ'!E109+КОКБ!E109+'КОДКБ им. Кр.Креста'!E109+КОКД!E109+КООД!E109+КОСИБ!E109+КОГВВ!E109+КОКВД!E109+КОВФД!E109+КОПЦ!E109+КБ2!E109+КП1!E109+КП2!E109+'Курганская детская поликлиника'!E109+'Курганская  стом. поликлиника'!E109+'Курганская дет.стом.поликл.'!E109+КБСМП!E109+'Шадринская детская больн.'!E109+'Шадринская поликлиника'!E109+ШБСМП!E109+ЛОРИМЕД!E109+'РНЦ ВТО'!E109+'ЧУЗ "РЖД-Медицина"'!E109+КМЗ!E109+'МСЧ МВД'!E109+ДОКТОР!E109+МАСТЕРСЛУХ!E109+АМЕЛИЯ!E109+'ОФТАЛЬМО-РЕГИОН'!E109+'МЕД-ЛАЙН'!E109</f>
        <v>2117</v>
      </c>
    </row>
    <row r="117" spans="1:8" ht="12.75" customHeight="1" x14ac:dyDescent="0.25">
      <c r="A117" s="1">
        <v>107</v>
      </c>
      <c r="B117" s="36" t="s">
        <v>5</v>
      </c>
      <c r="C117" s="13" t="s">
        <v>7</v>
      </c>
      <c r="D117" s="14">
        <f>D11+D14+D17+D20+D23+D26+D29+D32+D35+D38+D41+D44+D47+D50+D53+D56+D59+D62+D65+D68+D71+D74+D77+D80+D83+D86+D89+D92+D95+D100+D104+D107+D110+D113</f>
        <v>1138787</v>
      </c>
      <c r="E117" s="14">
        <f>E11+E14+E17+E20+E23+E26+E29+E32+E35+E38+E41+E44+E47+E50+E53+E56+E59+E62+E65+E68+E71+E74+E77+E80+E83+E86+E89+E92+E95+E100+E104+E107+E110+E113</f>
        <v>375399</v>
      </c>
      <c r="F117" s="14">
        <f>F11+F14+F17+F20+F23+F26+F29+F32+F35+F38+F41+F44+F47+F50+F53+F56+F59+F62+F65+F68+F71+F74+F77+F80+F83+F86+F89+F92+F95+F100+F104+F107+F110+F113</f>
        <v>1514186</v>
      </c>
      <c r="G117" s="9"/>
      <c r="H117" s="15"/>
    </row>
    <row r="118" spans="1:8" ht="12.75" customHeight="1" x14ac:dyDescent="0.25">
      <c r="A118" s="1">
        <v>108</v>
      </c>
      <c r="B118" s="36"/>
      <c r="C118" s="13" t="s">
        <v>56</v>
      </c>
      <c r="D118" s="14">
        <f>D12+D15+D18+D21+D24+D27+D30+D33+D36+D39+D42+D45+D48+D51+D54+D57+D60+D63+D66+D69+D72+D75+D78+D81+D84+D87+D90+D93+D96+D98+D99+D101+D105+D108+D111+D114+D116</f>
        <v>1571500</v>
      </c>
      <c r="E118" s="14">
        <f>E12+E15+E18+E21+E24+E27+E30+E33+E36+E39+E42+E45+E48+E51+E54+E57+E60+E63+E66+E69+E72+E75+E78+E81+E84+E87+E90+E93+E96+E98+E99+E101+E105+E108+E111+E114+E116</f>
        <v>945352</v>
      </c>
      <c r="F118" s="14">
        <f>F12+F15+F18+F21+F24+F27+F30+F33+F36+F39+F42+F45+F48+F51+F54+F57+F60+F63+F66+F69+F72+F75+F78+F81+F84+F87+F90+F93+F96+F98+F99+F101+F105+F108+F111+F114+F116</f>
        <v>2516852</v>
      </c>
      <c r="G118" s="9"/>
      <c r="H118" s="15"/>
    </row>
    <row r="119" spans="1:8" ht="12.75" customHeight="1" x14ac:dyDescent="0.25">
      <c r="A119" s="1">
        <v>109</v>
      </c>
      <c r="B119" s="36"/>
      <c r="C119" s="13" t="s">
        <v>9</v>
      </c>
      <c r="D119" s="14" t="e">
        <f>D13+D16+D19+D22+D25+D28+D31+D34+D37+D40+D43+D46+D49+D52+D55+D58+D61+D64+D67+D70+D73+D76+D79+D82+D85+D88+D91+D94+D97+D102+D103+D106+D109+D112+D115</f>
        <v>#REF!</v>
      </c>
      <c r="E119" s="14" t="e">
        <f t="shared" ref="E119:F119" si="2">E13+E16+E19+E22+E25+E28+E31+E34+E37+E40+E43+E46+E49+E52+E55+E58+E61+E64+E67+E70+E73+E76+E79+E82+E85+E88+E91+E94+E97+E102+E103+E106+E109+E112+E115</f>
        <v>#REF!</v>
      </c>
      <c r="F119" s="14" t="e">
        <f t="shared" si="2"/>
        <v>#REF!</v>
      </c>
      <c r="G119" s="9"/>
      <c r="H119" s="15"/>
    </row>
    <row r="120" spans="1:8" x14ac:dyDescent="0.25">
      <c r="D120" s="12"/>
      <c r="E120" s="12"/>
    </row>
  </sheetData>
  <mergeCells count="40">
    <mergeCell ref="B104:B106"/>
    <mergeCell ref="B107:B109"/>
    <mergeCell ref="B110:B112"/>
    <mergeCell ref="B113:B115"/>
    <mergeCell ref="B117:B119"/>
    <mergeCell ref="B100:B102"/>
    <mergeCell ref="B68:B70"/>
    <mergeCell ref="B71:B73"/>
    <mergeCell ref="B74:B76"/>
    <mergeCell ref="B77:B79"/>
    <mergeCell ref="B80:B82"/>
    <mergeCell ref="B83:B85"/>
    <mergeCell ref="B86:B88"/>
    <mergeCell ref="B89:B91"/>
    <mergeCell ref="B92:B94"/>
    <mergeCell ref="B95:B97"/>
    <mergeCell ref="B98:B99"/>
    <mergeCell ref="B65:B67"/>
    <mergeCell ref="B32:B34"/>
    <mergeCell ref="B35:B37"/>
    <mergeCell ref="B38:B40"/>
    <mergeCell ref="B41:B43"/>
    <mergeCell ref="B44:B46"/>
    <mergeCell ref="B47:B49"/>
    <mergeCell ref="B50:B52"/>
    <mergeCell ref="B53:B55"/>
    <mergeCell ref="B56:B58"/>
    <mergeCell ref="B59:B61"/>
    <mergeCell ref="B62:B64"/>
    <mergeCell ref="B7:F8"/>
    <mergeCell ref="B29:B31"/>
    <mergeCell ref="B9:B10"/>
    <mergeCell ref="C9:C10"/>
    <mergeCell ref="D9:F9"/>
    <mergeCell ref="B11:B13"/>
    <mergeCell ref="B14:B16"/>
    <mergeCell ref="B17:B19"/>
    <mergeCell ref="B20:B22"/>
    <mergeCell ref="B23:B25"/>
    <mergeCell ref="B26:B28"/>
  </mergeCells>
  <pageMargins left="0.70866141732283472" right="0.70866141732283472" top="0.15748031496062992" bottom="0.15748031496062992" header="0.31496062992125984" footer="0.31496062992125984"/>
  <pageSetup paperSize="9" scale="53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3"/>
  <sheetViews>
    <sheetView topLeftCell="A91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64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4697</v>
      </c>
      <c r="D5" s="8">
        <v>47</v>
      </c>
      <c r="E5" s="8">
        <v>4744</v>
      </c>
    </row>
    <row r="6" spans="1:5" ht="16.5" customHeight="1" x14ac:dyDescent="0.25">
      <c r="A6" s="31"/>
      <c r="B6" s="10" t="s">
        <v>8</v>
      </c>
      <c r="C6" s="8">
        <v>3940</v>
      </c>
      <c r="D6" s="8">
        <v>5670</v>
      </c>
      <c r="E6" s="8">
        <v>9610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638</v>
      </c>
      <c r="D20" s="8">
        <v>361</v>
      </c>
      <c r="E20" s="8">
        <v>999</v>
      </c>
    </row>
    <row r="21" spans="1:5" ht="16.5" customHeight="1" x14ac:dyDescent="0.25">
      <c r="A21" s="31"/>
      <c r="B21" s="10" t="s">
        <v>8</v>
      </c>
      <c r="C21" s="8">
        <v>271</v>
      </c>
      <c r="D21" s="8">
        <v>896</v>
      </c>
      <c r="E21" s="8">
        <v>1167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3387</v>
      </c>
      <c r="D35" s="8">
        <v>0</v>
      </c>
      <c r="E35" s="8">
        <v>3387</v>
      </c>
    </row>
    <row r="36" spans="1:5" ht="16.5" customHeight="1" x14ac:dyDescent="0.25">
      <c r="A36" s="31"/>
      <c r="B36" s="10" t="s">
        <v>8</v>
      </c>
      <c r="C36" s="8">
        <v>47</v>
      </c>
      <c r="D36" s="8">
        <v>2508</v>
      </c>
      <c r="E36" s="8">
        <v>2555</v>
      </c>
    </row>
    <row r="37" spans="1:5" ht="16.5" customHeight="1" x14ac:dyDescent="0.25">
      <c r="A37" s="31"/>
      <c r="B37" s="10" t="s">
        <v>9</v>
      </c>
      <c r="C37" s="8">
        <v>52</v>
      </c>
      <c r="D37" s="8">
        <v>0</v>
      </c>
      <c r="E37" s="8">
        <v>52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6122</v>
      </c>
      <c r="D44" s="8">
        <v>2174</v>
      </c>
      <c r="E44" s="8">
        <v>8296</v>
      </c>
    </row>
    <row r="45" spans="1:5" ht="16.5" customHeight="1" x14ac:dyDescent="0.25">
      <c r="A45" s="31"/>
      <c r="B45" s="10" t="s">
        <v>8</v>
      </c>
      <c r="C45" s="8">
        <v>5972</v>
      </c>
      <c r="D45" s="8">
        <v>3967</v>
      </c>
      <c r="E45" s="8">
        <v>9939</v>
      </c>
    </row>
    <row r="46" spans="1:5" ht="16.5" customHeight="1" x14ac:dyDescent="0.25">
      <c r="A46" s="31"/>
      <c r="B46" s="10" t="s">
        <v>9</v>
      </c>
      <c r="C46" s="8">
        <v>1572</v>
      </c>
      <c r="D46" s="8">
        <v>1076</v>
      </c>
      <c r="E46" s="8">
        <v>2648</v>
      </c>
    </row>
    <row r="47" spans="1:5" ht="16.5" customHeight="1" x14ac:dyDescent="0.25">
      <c r="A47" s="31" t="s">
        <v>23</v>
      </c>
      <c r="B47" s="10" t="s">
        <v>7</v>
      </c>
      <c r="C47" s="8">
        <v>14</v>
      </c>
      <c r="D47" s="8"/>
      <c r="E47" s="8">
        <v>14</v>
      </c>
    </row>
    <row r="48" spans="1:5" ht="16.5" customHeight="1" x14ac:dyDescent="0.25">
      <c r="A48" s="31"/>
      <c r="B48" s="10" t="s">
        <v>8</v>
      </c>
      <c r="C48" s="8">
        <v>325</v>
      </c>
      <c r="D48" s="8"/>
      <c r="E48" s="8">
        <v>325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715</v>
      </c>
      <c r="D50" s="8">
        <v>405</v>
      </c>
      <c r="E50" s="8">
        <v>1120</v>
      </c>
    </row>
    <row r="51" spans="1:5" ht="16.5" customHeight="1" x14ac:dyDescent="0.25">
      <c r="A51" s="31"/>
      <c r="B51" s="10" t="s">
        <v>8</v>
      </c>
      <c r="C51" s="8">
        <v>766</v>
      </c>
      <c r="D51" s="8">
        <v>2776</v>
      </c>
      <c r="E51" s="8">
        <v>3542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2168</v>
      </c>
      <c r="D53" s="8">
        <v>589</v>
      </c>
      <c r="E53" s="8">
        <v>2757</v>
      </c>
    </row>
    <row r="54" spans="1:5" ht="16.5" customHeight="1" x14ac:dyDescent="0.25">
      <c r="A54" s="31"/>
      <c r="B54" s="10" t="s">
        <v>8</v>
      </c>
      <c r="C54" s="8">
        <v>227</v>
      </c>
      <c r="D54" s="8">
        <v>2553</v>
      </c>
      <c r="E54" s="8">
        <v>2780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10049</v>
      </c>
      <c r="E56" s="8">
        <v>10049</v>
      </c>
    </row>
    <row r="57" spans="1:5" ht="16.5" customHeight="1" x14ac:dyDescent="0.25">
      <c r="A57" s="31"/>
      <c r="B57" s="10" t="s">
        <v>8</v>
      </c>
      <c r="C57" s="8">
        <v>0</v>
      </c>
      <c r="D57" s="8">
        <v>30547</v>
      </c>
      <c r="E57" s="8">
        <v>30547</v>
      </c>
    </row>
    <row r="58" spans="1:5" ht="16.5" customHeight="1" x14ac:dyDescent="0.25">
      <c r="A58" s="31"/>
      <c r="B58" s="10" t="s">
        <v>9</v>
      </c>
      <c r="C58" s="8">
        <v>0</v>
      </c>
      <c r="D58" s="8">
        <v>6066</v>
      </c>
      <c r="E58" s="8">
        <v>6066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10542</v>
      </c>
      <c r="D74" s="8">
        <v>0</v>
      </c>
      <c r="E74" s="8">
        <v>10542</v>
      </c>
    </row>
    <row r="75" spans="1:5" ht="16.5" customHeight="1" x14ac:dyDescent="0.25">
      <c r="A75" s="31"/>
      <c r="B75" s="10" t="s">
        <v>8</v>
      </c>
      <c r="C75" s="8">
        <v>18801</v>
      </c>
      <c r="D75" s="8">
        <v>0</v>
      </c>
      <c r="E75" s="8">
        <v>18801</v>
      </c>
    </row>
    <row r="76" spans="1:5" ht="16.5" customHeight="1" x14ac:dyDescent="0.25">
      <c r="A76" s="31"/>
      <c r="B76" s="10" t="s">
        <v>9</v>
      </c>
      <c r="C76" s="8">
        <v>6136</v>
      </c>
      <c r="D76" s="8">
        <v>0</v>
      </c>
      <c r="E76" s="8">
        <v>6136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>
        <v>463</v>
      </c>
      <c r="D80" s="8">
        <v>16</v>
      </c>
      <c r="E80" s="8">
        <v>479</v>
      </c>
    </row>
    <row r="81" spans="1:5" ht="16.5" customHeight="1" x14ac:dyDescent="0.25">
      <c r="A81" s="31"/>
      <c r="B81" s="10" t="s">
        <v>8</v>
      </c>
      <c r="C81" s="8">
        <v>0</v>
      </c>
      <c r="D81" s="8">
        <v>1234</v>
      </c>
      <c r="E81" s="8">
        <v>1234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>
        <v>0</v>
      </c>
      <c r="D84" s="8">
        <v>898</v>
      </c>
      <c r="E84" s="8">
        <v>898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2649</v>
      </c>
      <c r="D86" s="8">
        <v>35</v>
      </c>
      <c r="E86" s="8">
        <v>2684</v>
      </c>
    </row>
    <row r="87" spans="1:5" ht="16.5" customHeight="1" x14ac:dyDescent="0.25">
      <c r="A87" s="31"/>
      <c r="B87" s="10" t="s">
        <v>8</v>
      </c>
      <c r="C87" s="8">
        <v>10</v>
      </c>
      <c r="D87" s="8">
        <v>1710</v>
      </c>
      <c r="E87" s="8">
        <v>1720</v>
      </c>
    </row>
    <row r="88" spans="1:5" ht="16.5" customHeight="1" x14ac:dyDescent="0.25">
      <c r="A88" s="31"/>
      <c r="B88" s="10" t="s">
        <v>9</v>
      </c>
      <c r="C88" s="8">
        <v>404</v>
      </c>
      <c r="D88" s="8">
        <v>68</v>
      </c>
      <c r="E88" s="8">
        <v>472</v>
      </c>
    </row>
    <row r="89" spans="1:5" ht="16.5" customHeight="1" x14ac:dyDescent="0.25">
      <c r="A89" s="31" t="s">
        <v>37</v>
      </c>
      <c r="B89" s="10" t="s">
        <v>7</v>
      </c>
      <c r="C89" s="8">
        <v>100</v>
      </c>
      <c r="D89" s="8">
        <v>0</v>
      </c>
      <c r="E89" s="8">
        <v>100</v>
      </c>
    </row>
    <row r="90" spans="1:5" ht="16.5" customHeight="1" x14ac:dyDescent="0.25">
      <c r="A90" s="31"/>
      <c r="B90" s="10" t="s">
        <v>8</v>
      </c>
      <c r="C90" s="8">
        <v>0</v>
      </c>
      <c r="D90" s="8">
        <v>472</v>
      </c>
      <c r="E90" s="8">
        <v>472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9281</v>
      </c>
      <c r="D94" s="8">
        <v>377</v>
      </c>
      <c r="E94" s="8">
        <v>9658</v>
      </c>
    </row>
    <row r="95" spans="1:5" ht="16.5" customHeight="1" x14ac:dyDescent="0.25">
      <c r="A95" s="31"/>
      <c r="B95" s="10" t="s">
        <v>8</v>
      </c>
      <c r="C95" s="8">
        <v>52</v>
      </c>
      <c r="D95" s="8">
        <v>594</v>
      </c>
      <c r="E95" s="8">
        <v>646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7045</v>
      </c>
      <c r="D99" s="8"/>
      <c r="E99" s="8">
        <v>7045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9721</v>
      </c>
      <c r="E102" s="8">
        <v>9721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10520</v>
      </c>
      <c r="D105" s="8"/>
      <c r="E105" s="8">
        <v>10520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40776</v>
      </c>
      <c r="D111" s="14">
        <v>14053</v>
      </c>
      <c r="E111" s="14">
        <v>54829</v>
      </c>
    </row>
    <row r="112" spans="1:5" ht="16.5" customHeight="1" x14ac:dyDescent="0.25">
      <c r="A112" s="36"/>
      <c r="B112" s="13" t="s">
        <v>8</v>
      </c>
      <c r="C112" s="14">
        <v>47976</v>
      </c>
      <c r="D112" s="14">
        <v>63546</v>
      </c>
      <c r="E112" s="14">
        <v>111522</v>
      </c>
    </row>
    <row r="113" spans="1:5" ht="16.5" customHeight="1" x14ac:dyDescent="0.25">
      <c r="A113" s="36"/>
      <c r="B113" s="13" t="s">
        <v>9</v>
      </c>
      <c r="C113" s="14">
        <v>8164</v>
      </c>
      <c r="D113" s="14">
        <v>7210</v>
      </c>
      <c r="E113" s="14">
        <v>15374</v>
      </c>
    </row>
  </sheetData>
  <mergeCells count="41"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79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65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2159</v>
      </c>
      <c r="D5" s="8">
        <v>67</v>
      </c>
      <c r="E5" s="8">
        <v>2226</v>
      </c>
    </row>
    <row r="6" spans="1:5" ht="16.5" customHeight="1" x14ac:dyDescent="0.25">
      <c r="A6" s="31"/>
      <c r="B6" s="10" t="s">
        <v>8</v>
      </c>
      <c r="C6" s="8">
        <v>2309</v>
      </c>
      <c r="D6" s="8">
        <v>1476</v>
      </c>
      <c r="E6" s="8">
        <v>3785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148</v>
      </c>
      <c r="D20" s="8">
        <v>99</v>
      </c>
      <c r="E20" s="8">
        <v>247</v>
      </c>
    </row>
    <row r="21" spans="1:5" ht="16.5" customHeight="1" x14ac:dyDescent="0.25">
      <c r="A21" s="31"/>
      <c r="B21" s="10" t="s">
        <v>8</v>
      </c>
      <c r="C21" s="8">
        <v>204</v>
      </c>
      <c r="D21" s="8">
        <v>243</v>
      </c>
      <c r="E21" s="8">
        <v>447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74</v>
      </c>
      <c r="D23" s="8">
        <v>15</v>
      </c>
      <c r="E23" s="8">
        <v>89</v>
      </c>
    </row>
    <row r="24" spans="1:5" ht="16.5" customHeight="1" x14ac:dyDescent="0.25">
      <c r="A24" s="31"/>
      <c r="B24" s="10" t="s">
        <v>8</v>
      </c>
      <c r="C24" s="8">
        <v>0</v>
      </c>
      <c r="D24" s="8">
        <v>64</v>
      </c>
      <c r="E24" s="8">
        <v>64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1456</v>
      </c>
      <c r="D35" s="8">
        <v>451</v>
      </c>
      <c r="E35" s="8">
        <v>1907</v>
      </c>
    </row>
    <row r="36" spans="1:5" ht="16.5" customHeight="1" x14ac:dyDescent="0.25">
      <c r="A36" s="31"/>
      <c r="B36" s="10" t="s">
        <v>8</v>
      </c>
      <c r="C36" s="8">
        <v>233</v>
      </c>
      <c r="D36" s="8">
        <v>2054</v>
      </c>
      <c r="E36" s="8">
        <v>2287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>
        <v>821</v>
      </c>
      <c r="D47" s="8"/>
      <c r="E47" s="8">
        <v>821</v>
      </c>
    </row>
    <row r="48" spans="1:5" ht="16.5" customHeight="1" x14ac:dyDescent="0.25">
      <c r="A48" s="31"/>
      <c r="B48" s="10" t="s">
        <v>8</v>
      </c>
      <c r="C48" s="8">
        <v>278</v>
      </c>
      <c r="D48" s="8"/>
      <c r="E48" s="8">
        <v>278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584</v>
      </c>
      <c r="D50" s="8">
        <v>226</v>
      </c>
      <c r="E50" s="8">
        <v>810</v>
      </c>
    </row>
    <row r="51" spans="1:5" ht="16.5" customHeight="1" x14ac:dyDescent="0.25">
      <c r="A51" s="31"/>
      <c r="B51" s="10" t="s">
        <v>8</v>
      </c>
      <c r="C51" s="8">
        <v>349</v>
      </c>
      <c r="D51" s="8">
        <v>1573</v>
      </c>
      <c r="E51" s="8">
        <v>1922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296</v>
      </c>
      <c r="D53" s="8">
        <v>532</v>
      </c>
      <c r="E53" s="8">
        <v>828</v>
      </c>
    </row>
    <row r="54" spans="1:5" ht="16.5" customHeight="1" x14ac:dyDescent="0.25">
      <c r="A54" s="31"/>
      <c r="B54" s="10" t="s">
        <v>8</v>
      </c>
      <c r="C54" s="8">
        <v>111</v>
      </c>
      <c r="D54" s="8">
        <v>2203</v>
      </c>
      <c r="E54" s="8">
        <v>2314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7335</v>
      </c>
      <c r="E56" s="8">
        <v>7335</v>
      </c>
    </row>
    <row r="57" spans="1:5" ht="16.5" customHeight="1" x14ac:dyDescent="0.25">
      <c r="A57" s="31"/>
      <c r="B57" s="10" t="s">
        <v>8</v>
      </c>
      <c r="C57" s="8">
        <v>0</v>
      </c>
      <c r="D57" s="8">
        <v>16763</v>
      </c>
      <c r="E57" s="8">
        <v>16763</v>
      </c>
    </row>
    <row r="58" spans="1:5" ht="16.5" customHeight="1" x14ac:dyDescent="0.25">
      <c r="A58" s="31"/>
      <c r="B58" s="10" t="s">
        <v>9</v>
      </c>
      <c r="C58" s="8">
        <v>0</v>
      </c>
      <c r="D58" s="8">
        <v>3714</v>
      </c>
      <c r="E58" s="8">
        <v>3714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10915</v>
      </c>
      <c r="D74" s="8">
        <v>0</v>
      </c>
      <c r="E74" s="8">
        <v>10915</v>
      </c>
    </row>
    <row r="75" spans="1:5" ht="16.5" customHeight="1" x14ac:dyDescent="0.25">
      <c r="A75" s="31"/>
      <c r="B75" s="10" t="s">
        <v>8</v>
      </c>
      <c r="C75" s="8">
        <v>24891</v>
      </c>
      <c r="D75" s="8">
        <v>0</v>
      </c>
      <c r="E75" s="8">
        <v>24891</v>
      </c>
    </row>
    <row r="76" spans="1:5" ht="16.5" customHeight="1" x14ac:dyDescent="0.25">
      <c r="A76" s="31"/>
      <c r="B76" s="10" t="s">
        <v>9</v>
      </c>
      <c r="C76" s="8">
        <v>7643</v>
      </c>
      <c r="D76" s="8">
        <v>0</v>
      </c>
      <c r="E76" s="8">
        <v>7643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>
        <v>0</v>
      </c>
      <c r="D84" s="8">
        <v>648</v>
      </c>
      <c r="E84" s="8">
        <v>648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3059</v>
      </c>
      <c r="D86" s="8">
        <v>740</v>
      </c>
      <c r="E86" s="8">
        <v>3799</v>
      </c>
    </row>
    <row r="87" spans="1:5" ht="16.5" customHeight="1" x14ac:dyDescent="0.25">
      <c r="A87" s="31"/>
      <c r="B87" s="10" t="s">
        <v>8</v>
      </c>
      <c r="C87" s="8">
        <v>350</v>
      </c>
      <c r="D87" s="8">
        <v>1709</v>
      </c>
      <c r="E87" s="8">
        <v>2059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>
        <v>0</v>
      </c>
      <c r="D90" s="8">
        <v>878</v>
      </c>
      <c r="E90" s="8">
        <v>878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8746</v>
      </c>
      <c r="D94" s="8">
        <v>1304</v>
      </c>
      <c r="E94" s="8">
        <v>10050</v>
      </c>
    </row>
    <row r="95" spans="1:5" ht="16.5" customHeight="1" x14ac:dyDescent="0.25">
      <c r="A95" s="31"/>
      <c r="B95" s="10" t="s">
        <v>8</v>
      </c>
      <c r="C95" s="8">
        <v>112</v>
      </c>
      <c r="D95" s="8">
        <v>181</v>
      </c>
      <c r="E95" s="8">
        <v>293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2326</v>
      </c>
      <c r="D99" s="8"/>
      <c r="E99" s="8">
        <v>2326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5114</v>
      </c>
      <c r="E102" s="8">
        <v>5114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5142</v>
      </c>
      <c r="D105" s="8"/>
      <c r="E105" s="8">
        <v>5142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28258</v>
      </c>
      <c r="D111" s="14">
        <v>10769</v>
      </c>
      <c r="E111" s="14">
        <v>39027</v>
      </c>
    </row>
    <row r="112" spans="1:5" ht="16.5" customHeight="1" x14ac:dyDescent="0.25">
      <c r="A112" s="36"/>
      <c r="B112" s="13" t="s">
        <v>8</v>
      </c>
      <c r="C112" s="14">
        <v>36305</v>
      </c>
      <c r="D112" s="14">
        <v>32906</v>
      </c>
      <c r="E112" s="14">
        <v>69211</v>
      </c>
    </row>
    <row r="113" spans="1:5" ht="16.5" customHeight="1" x14ac:dyDescent="0.25">
      <c r="A113" s="36"/>
      <c r="B113" s="13" t="s">
        <v>9</v>
      </c>
      <c r="C113" s="14">
        <v>7643</v>
      </c>
      <c r="D113" s="14">
        <v>3714</v>
      </c>
      <c r="E113" s="14">
        <v>11357</v>
      </c>
    </row>
  </sheetData>
  <mergeCells count="41"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79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66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189</v>
      </c>
      <c r="D5" s="8">
        <v>77</v>
      </c>
      <c r="E5" s="8">
        <v>266</v>
      </c>
    </row>
    <row r="6" spans="1:5" ht="16.5" customHeight="1" x14ac:dyDescent="0.25">
      <c r="A6" s="31"/>
      <c r="B6" s="10" t="s">
        <v>8</v>
      </c>
      <c r="C6" s="8">
        <v>1575</v>
      </c>
      <c r="D6" s="8">
        <v>419</v>
      </c>
      <c r="E6" s="8">
        <v>1994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470</v>
      </c>
      <c r="D20" s="8">
        <v>141</v>
      </c>
      <c r="E20" s="8">
        <v>611</v>
      </c>
    </row>
    <row r="21" spans="1:5" ht="16.5" customHeight="1" x14ac:dyDescent="0.25">
      <c r="A21" s="31"/>
      <c r="B21" s="10" t="s">
        <v>8</v>
      </c>
      <c r="C21" s="8">
        <v>361</v>
      </c>
      <c r="D21" s="8">
        <v>120</v>
      </c>
      <c r="E21" s="8">
        <v>481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19</v>
      </c>
      <c r="D23" s="8">
        <v>9</v>
      </c>
      <c r="E23" s="8">
        <v>28</v>
      </c>
    </row>
    <row r="24" spans="1:5" ht="16.5" customHeight="1" x14ac:dyDescent="0.25">
      <c r="A24" s="31"/>
      <c r="B24" s="10" t="s">
        <v>8</v>
      </c>
      <c r="C24" s="8">
        <v>24</v>
      </c>
      <c r="D24" s="8">
        <v>0</v>
      </c>
      <c r="E24" s="8">
        <v>24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611</v>
      </c>
      <c r="D35" s="8">
        <v>47</v>
      </c>
      <c r="E35" s="8">
        <v>658</v>
      </c>
    </row>
    <row r="36" spans="1:5" ht="16.5" customHeight="1" x14ac:dyDescent="0.25">
      <c r="A36" s="31"/>
      <c r="B36" s="10" t="s">
        <v>8</v>
      </c>
      <c r="C36" s="8">
        <v>824</v>
      </c>
      <c r="D36" s="8">
        <v>240</v>
      </c>
      <c r="E36" s="8">
        <v>1064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470</v>
      </c>
      <c r="D44" s="8">
        <v>47</v>
      </c>
      <c r="E44" s="8">
        <v>517</v>
      </c>
    </row>
    <row r="45" spans="1:5" ht="16.5" customHeight="1" x14ac:dyDescent="0.25">
      <c r="A45" s="31"/>
      <c r="B45" s="10" t="s">
        <v>8</v>
      </c>
      <c r="C45" s="8">
        <v>685</v>
      </c>
      <c r="D45" s="8">
        <v>60</v>
      </c>
      <c r="E45" s="8">
        <v>745</v>
      </c>
    </row>
    <row r="46" spans="1:5" ht="16.5" customHeight="1" x14ac:dyDescent="0.25">
      <c r="A46" s="31"/>
      <c r="B46" s="10" t="s">
        <v>9</v>
      </c>
      <c r="C46" s="8">
        <v>283</v>
      </c>
      <c r="D46" s="8">
        <v>0</v>
      </c>
      <c r="E46" s="8">
        <v>283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160</v>
      </c>
      <c r="D50" s="8">
        <v>47</v>
      </c>
      <c r="E50" s="8">
        <v>207</v>
      </c>
    </row>
    <row r="51" spans="1:5" ht="16.5" customHeight="1" x14ac:dyDescent="0.25">
      <c r="A51" s="31"/>
      <c r="B51" s="10" t="s">
        <v>8</v>
      </c>
      <c r="C51" s="8">
        <v>421</v>
      </c>
      <c r="D51" s="8">
        <v>601</v>
      </c>
      <c r="E51" s="8">
        <v>1022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423</v>
      </c>
      <c r="D53" s="8">
        <v>0</v>
      </c>
      <c r="E53" s="8">
        <v>423</v>
      </c>
    </row>
    <row r="54" spans="1:5" ht="16.5" customHeight="1" x14ac:dyDescent="0.25">
      <c r="A54" s="31"/>
      <c r="B54" s="10" t="s">
        <v>8</v>
      </c>
      <c r="C54" s="8">
        <v>1382</v>
      </c>
      <c r="D54" s="8">
        <v>0</v>
      </c>
      <c r="E54" s="8">
        <v>1382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1408</v>
      </c>
      <c r="E56" s="8">
        <v>1408</v>
      </c>
    </row>
    <row r="57" spans="1:5" ht="16.5" customHeight="1" x14ac:dyDescent="0.25">
      <c r="A57" s="31"/>
      <c r="B57" s="10" t="s">
        <v>8</v>
      </c>
      <c r="C57" s="8">
        <v>0</v>
      </c>
      <c r="D57" s="8">
        <v>5860</v>
      </c>
      <c r="E57" s="8">
        <v>5860</v>
      </c>
    </row>
    <row r="58" spans="1:5" ht="16.5" customHeight="1" x14ac:dyDescent="0.25">
      <c r="A58" s="31"/>
      <c r="B58" s="10" t="s">
        <v>9</v>
      </c>
      <c r="C58" s="8">
        <v>0</v>
      </c>
      <c r="D58" s="8">
        <v>78</v>
      </c>
      <c r="E58" s="8">
        <v>78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6877</v>
      </c>
      <c r="D74" s="8">
        <v>0</v>
      </c>
      <c r="E74" s="8">
        <v>6877</v>
      </c>
    </row>
    <row r="75" spans="1:5" ht="16.5" customHeight="1" x14ac:dyDescent="0.25">
      <c r="A75" s="31"/>
      <c r="B75" s="10" t="s">
        <v>8</v>
      </c>
      <c r="C75" s="8">
        <v>10187</v>
      </c>
      <c r="D75" s="8">
        <v>0</v>
      </c>
      <c r="E75" s="8">
        <v>10187</v>
      </c>
    </row>
    <row r="76" spans="1:5" ht="16.5" customHeight="1" x14ac:dyDescent="0.25">
      <c r="A76" s="31"/>
      <c r="B76" s="10" t="s">
        <v>9</v>
      </c>
      <c r="C76" s="8">
        <v>5211</v>
      </c>
      <c r="D76" s="8">
        <v>0</v>
      </c>
      <c r="E76" s="8">
        <v>5211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1879</v>
      </c>
      <c r="D86" s="8">
        <v>141</v>
      </c>
      <c r="E86" s="8">
        <v>2020</v>
      </c>
    </row>
    <row r="87" spans="1:5" ht="16.5" customHeight="1" x14ac:dyDescent="0.25">
      <c r="A87" s="31"/>
      <c r="B87" s="10" t="s">
        <v>8</v>
      </c>
      <c r="C87" s="8">
        <v>1172</v>
      </c>
      <c r="D87" s="8">
        <v>391</v>
      </c>
      <c r="E87" s="8">
        <v>1563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>
        <v>3300</v>
      </c>
      <c r="D92" s="8">
        <v>500</v>
      </c>
      <c r="E92" s="8">
        <v>3800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3046</v>
      </c>
      <c r="D94" s="8">
        <v>632</v>
      </c>
      <c r="E94" s="8">
        <v>3678</v>
      </c>
    </row>
    <row r="95" spans="1:5" ht="16.5" customHeight="1" x14ac:dyDescent="0.25">
      <c r="A95" s="31"/>
      <c r="B95" s="10" t="s">
        <v>8</v>
      </c>
      <c r="C95" s="8"/>
      <c r="D95" s="8">
        <v>31</v>
      </c>
      <c r="E95" s="8">
        <v>31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1007</v>
      </c>
      <c r="D99" s="8"/>
      <c r="E99" s="8">
        <v>1007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2338</v>
      </c>
      <c r="E102" s="8">
        <v>2338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2455</v>
      </c>
      <c r="D105" s="8"/>
      <c r="E105" s="8">
        <v>2455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14144</v>
      </c>
      <c r="D111" s="14">
        <v>2549</v>
      </c>
      <c r="E111" s="14">
        <v>16693</v>
      </c>
    </row>
    <row r="112" spans="1:5" ht="16.5" customHeight="1" x14ac:dyDescent="0.25">
      <c r="A112" s="36"/>
      <c r="B112" s="13" t="s">
        <v>8</v>
      </c>
      <c r="C112" s="14">
        <v>23393</v>
      </c>
      <c r="D112" s="14">
        <v>10560</v>
      </c>
      <c r="E112" s="14">
        <v>33953</v>
      </c>
    </row>
    <row r="113" spans="1:5" ht="16.5" customHeight="1" x14ac:dyDescent="0.25">
      <c r="A113" s="36"/>
      <c r="B113" s="13" t="s">
        <v>9</v>
      </c>
      <c r="C113" s="14">
        <v>5494</v>
      </c>
      <c r="D113" s="14">
        <v>78</v>
      </c>
      <c r="E113" s="14">
        <v>5572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92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67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4376</v>
      </c>
      <c r="D5" s="8">
        <v>960</v>
      </c>
      <c r="E5" s="8">
        <v>5336</v>
      </c>
    </row>
    <row r="6" spans="1:5" ht="16.5" customHeight="1" x14ac:dyDescent="0.25">
      <c r="A6" s="31"/>
      <c r="B6" s="10" t="s">
        <v>8</v>
      </c>
      <c r="C6" s="8">
        <v>1646</v>
      </c>
      <c r="D6" s="8">
        <v>1646</v>
      </c>
      <c r="E6" s="8">
        <v>3292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415</v>
      </c>
      <c r="D20" s="8">
        <v>260</v>
      </c>
      <c r="E20" s="8">
        <v>675</v>
      </c>
    </row>
    <row r="21" spans="1:5" ht="16.5" customHeight="1" x14ac:dyDescent="0.25">
      <c r="A21" s="31"/>
      <c r="B21" s="10" t="s">
        <v>8</v>
      </c>
      <c r="C21" s="8">
        <v>280</v>
      </c>
      <c r="D21" s="8">
        <v>235</v>
      </c>
      <c r="E21" s="8">
        <v>515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312</v>
      </c>
      <c r="D23" s="8">
        <v>26</v>
      </c>
      <c r="E23" s="8">
        <v>338</v>
      </c>
    </row>
    <row r="24" spans="1:5" ht="16.5" customHeight="1" x14ac:dyDescent="0.25">
      <c r="A24" s="31"/>
      <c r="B24" s="10" t="s">
        <v>8</v>
      </c>
      <c r="C24" s="8">
        <v>227</v>
      </c>
      <c r="D24" s="8">
        <v>0</v>
      </c>
      <c r="E24" s="8">
        <v>227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182</v>
      </c>
      <c r="D35" s="8">
        <v>0</v>
      </c>
      <c r="E35" s="8">
        <v>182</v>
      </c>
    </row>
    <row r="36" spans="1:5" ht="16.5" customHeight="1" x14ac:dyDescent="0.25">
      <c r="A36" s="31"/>
      <c r="B36" s="10" t="s">
        <v>8</v>
      </c>
      <c r="C36" s="8">
        <v>38</v>
      </c>
      <c r="D36" s="8">
        <v>757</v>
      </c>
      <c r="E36" s="8">
        <v>795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234</v>
      </c>
      <c r="D50" s="8">
        <v>161</v>
      </c>
      <c r="E50" s="8">
        <v>395</v>
      </c>
    </row>
    <row r="51" spans="1:5" ht="16.5" customHeight="1" x14ac:dyDescent="0.25">
      <c r="A51" s="31"/>
      <c r="B51" s="10" t="s">
        <v>8</v>
      </c>
      <c r="C51" s="8">
        <v>76</v>
      </c>
      <c r="D51" s="8">
        <v>863</v>
      </c>
      <c r="E51" s="8">
        <v>939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405</v>
      </c>
      <c r="D53" s="8">
        <v>265</v>
      </c>
      <c r="E53" s="8">
        <v>670</v>
      </c>
    </row>
    <row r="54" spans="1:5" ht="16.5" customHeight="1" x14ac:dyDescent="0.25">
      <c r="A54" s="31"/>
      <c r="B54" s="10" t="s">
        <v>8</v>
      </c>
      <c r="C54" s="8">
        <v>257</v>
      </c>
      <c r="D54" s="8">
        <v>3293</v>
      </c>
      <c r="E54" s="8">
        <v>3550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2234</v>
      </c>
      <c r="E56" s="8">
        <v>2234</v>
      </c>
    </row>
    <row r="57" spans="1:5" ht="16.5" customHeight="1" x14ac:dyDescent="0.25">
      <c r="A57" s="31"/>
      <c r="B57" s="10" t="s">
        <v>8</v>
      </c>
      <c r="C57" s="8">
        <v>0</v>
      </c>
      <c r="D57" s="8">
        <v>8516</v>
      </c>
      <c r="E57" s="8">
        <v>8516</v>
      </c>
    </row>
    <row r="58" spans="1:5" ht="16.5" customHeight="1" x14ac:dyDescent="0.25">
      <c r="A58" s="31"/>
      <c r="B58" s="10" t="s">
        <v>9</v>
      </c>
      <c r="C58" s="8">
        <v>0</v>
      </c>
      <c r="D58" s="8">
        <v>1186</v>
      </c>
      <c r="E58" s="8">
        <v>1186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2723</v>
      </c>
      <c r="D74" s="8">
        <v>0</v>
      </c>
      <c r="E74" s="8">
        <v>2723</v>
      </c>
    </row>
    <row r="75" spans="1:5" ht="16.5" customHeight="1" x14ac:dyDescent="0.25">
      <c r="A75" s="31"/>
      <c r="B75" s="10" t="s">
        <v>8</v>
      </c>
      <c r="C75" s="8">
        <v>13088</v>
      </c>
      <c r="D75" s="8">
        <v>0</v>
      </c>
      <c r="E75" s="8">
        <v>13088</v>
      </c>
    </row>
    <row r="76" spans="1:5" ht="16.5" customHeight="1" x14ac:dyDescent="0.25">
      <c r="A76" s="31"/>
      <c r="B76" s="10" t="s">
        <v>9</v>
      </c>
      <c r="C76" s="8">
        <v>5114</v>
      </c>
      <c r="D76" s="8">
        <v>0</v>
      </c>
      <c r="E76" s="8">
        <v>5114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727</v>
      </c>
      <c r="D86" s="8">
        <v>260</v>
      </c>
      <c r="E86" s="8">
        <v>987</v>
      </c>
    </row>
    <row r="87" spans="1:5" ht="16.5" customHeight="1" x14ac:dyDescent="0.25">
      <c r="A87" s="31"/>
      <c r="B87" s="10" t="s">
        <v>8</v>
      </c>
      <c r="C87" s="8">
        <v>0</v>
      </c>
      <c r="D87" s="8">
        <v>454</v>
      </c>
      <c r="E87" s="8">
        <v>454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4642</v>
      </c>
      <c r="D94" s="8">
        <v>694</v>
      </c>
      <c r="E94" s="8">
        <v>5336</v>
      </c>
    </row>
    <row r="95" spans="1:5" ht="16.5" customHeight="1" x14ac:dyDescent="0.25">
      <c r="A95" s="31"/>
      <c r="B95" s="10" t="s">
        <v>8</v>
      </c>
      <c r="C95" s="8">
        <v>84</v>
      </c>
      <c r="D95" s="8">
        <v>162</v>
      </c>
      <c r="E95" s="8">
        <v>246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1182</v>
      </c>
      <c r="D99" s="8"/>
      <c r="E99" s="8">
        <v>1182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2850</v>
      </c>
      <c r="E102" s="8">
        <v>2850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2740</v>
      </c>
      <c r="D105" s="8"/>
      <c r="E105" s="8">
        <v>2740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14016</v>
      </c>
      <c r="D111" s="14">
        <v>4860</v>
      </c>
      <c r="E111" s="14">
        <v>18876</v>
      </c>
    </row>
    <row r="112" spans="1:5" ht="16.5" customHeight="1" x14ac:dyDescent="0.25">
      <c r="A112" s="36"/>
      <c r="B112" s="13" t="s">
        <v>8</v>
      </c>
      <c r="C112" s="14">
        <v>19618</v>
      </c>
      <c r="D112" s="14">
        <v>18776</v>
      </c>
      <c r="E112" s="14">
        <v>38394</v>
      </c>
    </row>
    <row r="113" spans="1:5" ht="16.5" customHeight="1" x14ac:dyDescent="0.25">
      <c r="A113" s="36"/>
      <c r="B113" s="13" t="s">
        <v>9</v>
      </c>
      <c r="C113" s="14">
        <v>5114</v>
      </c>
      <c r="D113" s="14">
        <v>1186</v>
      </c>
      <c r="E113" s="14">
        <v>6300</v>
      </c>
    </row>
  </sheetData>
  <mergeCells count="41"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92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68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2849</v>
      </c>
      <c r="D5" s="8"/>
      <c r="E5" s="8">
        <v>2849</v>
      </c>
    </row>
    <row r="6" spans="1:5" ht="16.5" customHeight="1" x14ac:dyDescent="0.25">
      <c r="A6" s="31"/>
      <c r="B6" s="10" t="s">
        <v>8</v>
      </c>
      <c r="C6" s="8">
        <v>1942</v>
      </c>
      <c r="D6" s="8">
        <v>192</v>
      </c>
      <c r="E6" s="8">
        <v>2134</v>
      </c>
    </row>
    <row r="7" spans="1:5" ht="16.5" customHeight="1" x14ac:dyDescent="0.25">
      <c r="A7" s="31"/>
      <c r="B7" s="10" t="s">
        <v>9</v>
      </c>
      <c r="C7" s="17">
        <v>5</v>
      </c>
      <c r="D7" s="17"/>
      <c r="E7" s="8">
        <v>5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>
        <v>1963</v>
      </c>
      <c r="D17" s="8">
        <v>0</v>
      </c>
      <c r="E17" s="8">
        <v>1963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497</v>
      </c>
      <c r="D20" s="8">
        <v>331</v>
      </c>
      <c r="E20" s="8">
        <v>828</v>
      </c>
    </row>
    <row r="21" spans="1:5" ht="16.5" customHeight="1" x14ac:dyDescent="0.25">
      <c r="A21" s="31"/>
      <c r="B21" s="10" t="s">
        <v>8</v>
      </c>
      <c r="C21" s="8">
        <v>351</v>
      </c>
      <c r="D21" s="8">
        <v>0</v>
      </c>
      <c r="E21" s="8">
        <v>351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67</v>
      </c>
      <c r="D23" s="8">
        <v>0</v>
      </c>
      <c r="E23" s="8">
        <v>67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>
        <v>3418</v>
      </c>
      <c r="D26" s="8">
        <v>0</v>
      </c>
      <c r="E26" s="8">
        <v>3418</v>
      </c>
    </row>
    <row r="27" spans="1:5" ht="16.5" customHeight="1" x14ac:dyDescent="0.25">
      <c r="A27" s="31"/>
      <c r="B27" s="10" t="s">
        <v>8</v>
      </c>
      <c r="C27" s="8">
        <v>293</v>
      </c>
      <c r="D27" s="8">
        <v>0</v>
      </c>
      <c r="E27" s="8">
        <v>293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1460</v>
      </c>
      <c r="D35" s="8">
        <v>258</v>
      </c>
      <c r="E35" s="8">
        <v>1718</v>
      </c>
    </row>
    <row r="36" spans="1:5" ht="16.5" customHeight="1" x14ac:dyDescent="0.25">
      <c r="A36" s="31"/>
      <c r="B36" s="10" t="s">
        <v>8</v>
      </c>
      <c r="C36" s="8">
        <v>1404</v>
      </c>
      <c r="D36" s="8">
        <v>650</v>
      </c>
      <c r="E36" s="8">
        <v>2054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>
        <v>50</v>
      </c>
      <c r="D47" s="8"/>
      <c r="E47" s="8">
        <v>50</v>
      </c>
    </row>
    <row r="48" spans="1:5" ht="16.5" customHeight="1" x14ac:dyDescent="0.25">
      <c r="A48" s="31"/>
      <c r="B48" s="10" t="s">
        <v>8</v>
      </c>
      <c r="C48" s="8">
        <v>60</v>
      </c>
      <c r="D48" s="8"/>
      <c r="E48" s="8">
        <v>60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283</v>
      </c>
      <c r="D50" s="8">
        <v>82</v>
      </c>
      <c r="E50" s="8">
        <v>365</v>
      </c>
    </row>
    <row r="51" spans="1:5" ht="16.5" customHeight="1" x14ac:dyDescent="0.25">
      <c r="A51" s="31"/>
      <c r="B51" s="10" t="s">
        <v>8</v>
      </c>
      <c r="C51" s="8">
        <v>44</v>
      </c>
      <c r="D51" s="8">
        <v>729</v>
      </c>
      <c r="E51" s="8">
        <v>773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475</v>
      </c>
      <c r="D53" s="8">
        <v>119</v>
      </c>
      <c r="E53" s="8">
        <v>594</v>
      </c>
    </row>
    <row r="54" spans="1:5" ht="16.5" customHeight="1" x14ac:dyDescent="0.25">
      <c r="A54" s="31"/>
      <c r="B54" s="10" t="s">
        <v>8</v>
      </c>
      <c r="C54" s="8">
        <v>1556</v>
      </c>
      <c r="D54" s="8">
        <v>658</v>
      </c>
      <c r="E54" s="8">
        <v>2214</v>
      </c>
    </row>
    <row r="55" spans="1:5" ht="16.5" customHeight="1" x14ac:dyDescent="0.25">
      <c r="A55" s="31"/>
      <c r="B55" s="10" t="s">
        <v>9</v>
      </c>
      <c r="C55" s="8"/>
      <c r="D55" s="8"/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ht="16.5" customHeight="1" x14ac:dyDescent="0.25">
      <c r="A57" s="31"/>
      <c r="B57" s="10" t="s">
        <v>8</v>
      </c>
      <c r="C57" s="8">
        <v>8816</v>
      </c>
      <c r="D57" s="8">
        <v>2853</v>
      </c>
      <c r="E57" s="8">
        <v>11669</v>
      </c>
    </row>
    <row r="58" spans="1:5" ht="16.5" customHeight="1" x14ac:dyDescent="0.25">
      <c r="A58" s="31"/>
      <c r="B58" s="10" t="s">
        <v>9</v>
      </c>
      <c r="C58" s="8"/>
      <c r="D58" s="8"/>
      <c r="E58" s="8">
        <v>0</v>
      </c>
    </row>
    <row r="59" spans="1:5" ht="16.5" customHeight="1" x14ac:dyDescent="0.25">
      <c r="A59" s="31" t="s">
        <v>27</v>
      </c>
      <c r="B59" s="10" t="s">
        <v>7</v>
      </c>
      <c r="C59" s="8">
        <v>167</v>
      </c>
      <c r="D59" s="8">
        <v>0</v>
      </c>
      <c r="E59" s="8">
        <v>167</v>
      </c>
    </row>
    <row r="60" spans="1:5" ht="16.5" customHeight="1" x14ac:dyDescent="0.25">
      <c r="A60" s="31"/>
      <c r="B60" s="10" t="s">
        <v>8</v>
      </c>
      <c r="C60" s="8">
        <v>37</v>
      </c>
      <c r="D60" s="8">
        <v>0</v>
      </c>
      <c r="E60" s="8">
        <v>37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8530</v>
      </c>
      <c r="D74" s="8">
        <v>0</v>
      </c>
      <c r="E74" s="8">
        <v>8530</v>
      </c>
    </row>
    <row r="75" spans="1:5" ht="16.5" customHeight="1" x14ac:dyDescent="0.25">
      <c r="A75" s="31"/>
      <c r="B75" s="10" t="s">
        <v>8</v>
      </c>
      <c r="C75" s="8">
        <v>8683</v>
      </c>
      <c r="D75" s="8">
        <v>0</v>
      </c>
      <c r="E75" s="8">
        <v>8683</v>
      </c>
    </row>
    <row r="76" spans="1:5" ht="16.5" customHeight="1" x14ac:dyDescent="0.25">
      <c r="A76" s="31"/>
      <c r="B76" s="10" t="s">
        <v>9</v>
      </c>
      <c r="C76" s="8">
        <v>5568</v>
      </c>
      <c r="D76" s="8">
        <v>452</v>
      </c>
      <c r="E76" s="8">
        <v>6020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>
        <v>0</v>
      </c>
      <c r="D81" s="8">
        <v>622</v>
      </c>
      <c r="E81" s="8">
        <v>622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>
        <v>0</v>
      </c>
      <c r="D84" s="8">
        <v>198</v>
      </c>
      <c r="E84" s="8">
        <v>198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1415</v>
      </c>
      <c r="D86" s="8">
        <v>354</v>
      </c>
      <c r="E86" s="8">
        <v>1769</v>
      </c>
    </row>
    <row r="87" spans="1:5" ht="16.5" customHeight="1" x14ac:dyDescent="0.25">
      <c r="A87" s="31"/>
      <c r="B87" s="10" t="s">
        <v>8</v>
      </c>
      <c r="C87" s="8">
        <v>732</v>
      </c>
      <c r="D87" s="8">
        <v>614</v>
      </c>
      <c r="E87" s="8">
        <v>1346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>
        <v>398</v>
      </c>
      <c r="D89" s="8">
        <v>0</v>
      </c>
      <c r="E89" s="8">
        <v>398</v>
      </c>
    </row>
    <row r="90" spans="1:5" ht="16.5" customHeight="1" x14ac:dyDescent="0.25">
      <c r="A90" s="31"/>
      <c r="B90" s="10" t="s">
        <v>8</v>
      </c>
      <c r="C90" s="8">
        <v>28</v>
      </c>
      <c r="D90" s="8">
        <v>477</v>
      </c>
      <c r="E90" s="8">
        <v>505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>
        <v>2927</v>
      </c>
      <c r="D92" s="8"/>
      <c r="E92" s="8">
        <v>2927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4376</v>
      </c>
      <c r="D94" s="8">
        <v>960</v>
      </c>
      <c r="E94" s="8">
        <v>5336</v>
      </c>
    </row>
    <row r="95" spans="1:5" ht="16.5" customHeight="1" x14ac:dyDescent="0.25">
      <c r="A95" s="31"/>
      <c r="B95" s="10" t="s">
        <v>8</v>
      </c>
      <c r="C95" s="8"/>
      <c r="D95" s="8">
        <v>6</v>
      </c>
      <c r="E95" s="8">
        <v>6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1067</v>
      </c>
      <c r="D99" s="8"/>
      <c r="E99" s="8">
        <v>1067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2476</v>
      </c>
      <c r="E102" s="8">
        <v>2476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2839</v>
      </c>
      <c r="D105" s="8"/>
      <c r="E105" s="8">
        <v>2839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25948</v>
      </c>
      <c r="D111" s="14">
        <v>2104</v>
      </c>
      <c r="E111" s="14">
        <v>28052</v>
      </c>
    </row>
    <row r="112" spans="1:5" ht="16.5" customHeight="1" x14ac:dyDescent="0.25">
      <c r="A112" s="36"/>
      <c r="B112" s="13" t="s">
        <v>8</v>
      </c>
      <c r="C112" s="14">
        <v>30779</v>
      </c>
      <c r="D112" s="14">
        <v>9475</v>
      </c>
      <c r="E112" s="14">
        <v>40254</v>
      </c>
    </row>
    <row r="113" spans="1:5" ht="16.5" customHeight="1" x14ac:dyDescent="0.25">
      <c r="A113" s="36"/>
      <c r="B113" s="13" t="s">
        <v>9</v>
      </c>
      <c r="C113" s="14">
        <v>5573</v>
      </c>
      <c r="D113" s="14">
        <v>452</v>
      </c>
      <c r="E113" s="14">
        <v>6025</v>
      </c>
    </row>
  </sheetData>
  <mergeCells count="41">
    <mergeCell ref="C1:E1"/>
    <mergeCell ref="A5:A7"/>
    <mergeCell ref="C3:E3"/>
    <mergeCell ref="B3:B4"/>
    <mergeCell ref="A3:A4"/>
    <mergeCell ref="C2:E2"/>
    <mergeCell ref="A20:A22"/>
    <mergeCell ref="A17:A19"/>
    <mergeCell ref="A14:A16"/>
    <mergeCell ref="A11:A13"/>
    <mergeCell ref="A8:A10"/>
    <mergeCell ref="A111:A113"/>
    <mergeCell ref="A32:A34"/>
    <mergeCell ref="A29:A31"/>
    <mergeCell ref="A26:A28"/>
    <mergeCell ref="A23:A25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showZeros="0" topLeftCell="A92" zoomScale="85" zoomScaleNormal="85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69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189</v>
      </c>
      <c r="D5" s="8">
        <v>8</v>
      </c>
      <c r="E5" s="8">
        <v>197</v>
      </c>
    </row>
    <row r="6" spans="1:5" ht="16.5" customHeight="1" x14ac:dyDescent="0.25">
      <c r="A6" s="31"/>
      <c r="B6" s="10" t="s">
        <v>8</v>
      </c>
      <c r="C6" s="8">
        <v>3373</v>
      </c>
      <c r="D6" s="8"/>
      <c r="E6" s="8">
        <v>3373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156</v>
      </c>
      <c r="D20" s="8">
        <v>27</v>
      </c>
      <c r="E20" s="8">
        <v>183</v>
      </c>
    </row>
    <row r="21" spans="1:5" ht="16.5" customHeight="1" x14ac:dyDescent="0.25">
      <c r="A21" s="31"/>
      <c r="B21" s="10" t="s">
        <v>8</v>
      </c>
      <c r="C21" s="8">
        <v>131</v>
      </c>
      <c r="D21" s="8">
        <v>90</v>
      </c>
      <c r="E21" s="8">
        <v>221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122</v>
      </c>
      <c r="D23" s="8">
        <v>15</v>
      </c>
      <c r="E23" s="8">
        <v>137</v>
      </c>
    </row>
    <row r="24" spans="1:5" ht="16.5" customHeight="1" x14ac:dyDescent="0.25">
      <c r="A24" s="31"/>
      <c r="B24" s="10" t="s">
        <v>8</v>
      </c>
      <c r="C24" s="8">
        <v>269</v>
      </c>
      <c r="D24" s="8">
        <v>26</v>
      </c>
      <c r="E24" s="8">
        <v>295</v>
      </c>
    </row>
    <row r="25" spans="1:5" ht="16.5" customHeight="1" x14ac:dyDescent="0.25">
      <c r="A25" s="31"/>
      <c r="B25" s="10" t="s">
        <v>9</v>
      </c>
      <c r="C25" s="8">
        <v>0</v>
      </c>
      <c r="D25" s="8">
        <v>9</v>
      </c>
      <c r="E25" s="8">
        <v>9</v>
      </c>
    </row>
    <row r="26" spans="1:5" ht="16.5" customHeight="1" x14ac:dyDescent="0.25">
      <c r="A26" s="31" t="s">
        <v>16</v>
      </c>
      <c r="B26" s="10" t="s">
        <v>7</v>
      </c>
      <c r="C26" s="8">
        <v>314</v>
      </c>
      <c r="D26" s="8">
        <v>0</v>
      </c>
      <c r="E26" s="8">
        <v>314</v>
      </c>
    </row>
    <row r="27" spans="1:5" ht="16.5" customHeight="1" x14ac:dyDescent="0.25">
      <c r="A27" s="31"/>
      <c r="B27" s="10" t="s">
        <v>8</v>
      </c>
      <c r="C27" s="8">
        <v>60</v>
      </c>
      <c r="D27" s="8">
        <v>0</v>
      </c>
      <c r="E27" s="8">
        <v>60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162</v>
      </c>
      <c r="D35" s="8">
        <v>21</v>
      </c>
      <c r="E35" s="8">
        <v>183</v>
      </c>
    </row>
    <row r="36" spans="1:5" ht="16.5" customHeight="1" x14ac:dyDescent="0.25">
      <c r="A36" s="31"/>
      <c r="B36" s="10" t="s">
        <v>8</v>
      </c>
      <c r="C36" s="8">
        <v>0</v>
      </c>
      <c r="D36" s="8">
        <v>178</v>
      </c>
      <c r="E36" s="8">
        <v>178</v>
      </c>
    </row>
    <row r="37" spans="1:5" ht="16.5" customHeight="1" x14ac:dyDescent="0.25">
      <c r="A37" s="31"/>
      <c r="B37" s="10" t="s">
        <v>9</v>
      </c>
      <c r="C37" s="8">
        <v>157</v>
      </c>
      <c r="D37" s="8">
        <v>0</v>
      </c>
      <c r="E37" s="8">
        <v>157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>
        <v>26</v>
      </c>
      <c r="D47" s="8"/>
      <c r="E47" s="8">
        <v>26</v>
      </c>
    </row>
    <row r="48" spans="1:5" ht="16.5" customHeight="1" x14ac:dyDescent="0.25">
      <c r="A48" s="31"/>
      <c r="B48" s="10" t="s">
        <v>8</v>
      </c>
      <c r="C48" s="8">
        <v>130</v>
      </c>
      <c r="D48" s="8"/>
      <c r="E48" s="8">
        <v>130</v>
      </c>
    </row>
    <row r="49" spans="1:5" ht="16.5" customHeight="1" x14ac:dyDescent="0.25">
      <c r="A49" s="31"/>
      <c r="B49" s="10" t="s">
        <v>9</v>
      </c>
      <c r="C49" s="8">
        <v>20</v>
      </c>
      <c r="D49" s="8"/>
      <c r="E49" s="8">
        <v>20</v>
      </c>
    </row>
    <row r="50" spans="1:5" ht="16.5" customHeight="1" x14ac:dyDescent="0.25">
      <c r="A50" s="31" t="s">
        <v>24</v>
      </c>
      <c r="B50" s="10" t="s">
        <v>7</v>
      </c>
      <c r="C50" s="8">
        <v>721</v>
      </c>
      <c r="D50" s="8">
        <v>146</v>
      </c>
      <c r="E50" s="8">
        <v>867</v>
      </c>
    </row>
    <row r="51" spans="1:5" ht="16.5" customHeight="1" x14ac:dyDescent="0.25">
      <c r="A51" s="31"/>
      <c r="B51" s="10" t="s">
        <v>8</v>
      </c>
      <c r="C51" s="8">
        <v>833</v>
      </c>
      <c r="D51" s="8">
        <v>269</v>
      </c>
      <c r="E51" s="8">
        <v>1102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1329</v>
      </c>
      <c r="D53" s="8">
        <v>278</v>
      </c>
      <c r="E53" s="8">
        <v>1607</v>
      </c>
    </row>
    <row r="54" spans="1:5" ht="16.5" customHeight="1" x14ac:dyDescent="0.25">
      <c r="A54" s="31"/>
      <c r="B54" s="10" t="s">
        <v>8</v>
      </c>
      <c r="C54" s="8">
        <v>850</v>
      </c>
      <c r="D54" s="8">
        <v>379</v>
      </c>
      <c r="E54" s="8">
        <v>1229</v>
      </c>
    </row>
    <row r="55" spans="1:5" ht="16.5" customHeight="1" x14ac:dyDescent="0.25">
      <c r="A55" s="31"/>
      <c r="B55" s="10" t="s">
        <v>9</v>
      </c>
      <c r="C55" s="8">
        <v>9</v>
      </c>
      <c r="D55" s="8">
        <v>0</v>
      </c>
      <c r="E55" s="8">
        <v>9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4637</v>
      </c>
      <c r="E56" s="8">
        <v>4637</v>
      </c>
    </row>
    <row r="57" spans="1:5" ht="16.5" customHeight="1" x14ac:dyDescent="0.25">
      <c r="A57" s="31"/>
      <c r="B57" s="10" t="s">
        <v>8</v>
      </c>
      <c r="C57" s="8">
        <v>0</v>
      </c>
      <c r="D57" s="8">
        <v>6591</v>
      </c>
      <c r="E57" s="8">
        <v>6591</v>
      </c>
    </row>
    <row r="58" spans="1:5" ht="16.5" customHeight="1" x14ac:dyDescent="0.25">
      <c r="A58" s="31"/>
      <c r="B58" s="10" t="s">
        <v>9</v>
      </c>
      <c r="C58" s="8">
        <v>0</v>
      </c>
      <c r="D58" s="8">
        <v>1348</v>
      </c>
      <c r="E58" s="8">
        <v>1348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2552</v>
      </c>
      <c r="D74" s="8">
        <v>0</v>
      </c>
      <c r="E74" s="8">
        <v>2552</v>
      </c>
    </row>
    <row r="75" spans="1:5" ht="16.5" customHeight="1" x14ac:dyDescent="0.25">
      <c r="A75" s="31"/>
      <c r="B75" s="10" t="s">
        <v>8</v>
      </c>
      <c r="C75" s="8">
        <v>7919</v>
      </c>
      <c r="D75" s="8">
        <v>0</v>
      </c>
      <c r="E75" s="8">
        <v>7919</v>
      </c>
    </row>
    <row r="76" spans="1:5" ht="16.5" customHeight="1" x14ac:dyDescent="0.25">
      <c r="A76" s="31"/>
      <c r="B76" s="10" t="s">
        <v>9</v>
      </c>
      <c r="C76" s="8">
        <v>2602</v>
      </c>
      <c r="D76" s="8">
        <v>0</v>
      </c>
      <c r="E76" s="8">
        <v>2602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1410</v>
      </c>
      <c r="D86" s="8">
        <v>268</v>
      </c>
      <c r="E86" s="8">
        <v>1678</v>
      </c>
    </row>
    <row r="87" spans="1:5" ht="16.5" customHeight="1" x14ac:dyDescent="0.25">
      <c r="A87" s="31"/>
      <c r="B87" s="10" t="s">
        <v>8</v>
      </c>
      <c r="C87" s="8">
        <v>32</v>
      </c>
      <c r="D87" s="8">
        <v>536</v>
      </c>
      <c r="E87" s="8">
        <v>568</v>
      </c>
    </row>
    <row r="88" spans="1:5" ht="16.5" customHeight="1" x14ac:dyDescent="0.25">
      <c r="A88" s="31"/>
      <c r="B88" s="10" t="s">
        <v>9</v>
      </c>
      <c r="C88" s="8">
        <v>246</v>
      </c>
      <c r="D88" s="8">
        <v>13</v>
      </c>
      <c r="E88" s="8">
        <v>259</v>
      </c>
    </row>
    <row r="89" spans="1:5" ht="16.5" customHeight="1" x14ac:dyDescent="0.25">
      <c r="A89" s="31" t="s">
        <v>37</v>
      </c>
      <c r="B89" s="10" t="s">
        <v>7</v>
      </c>
      <c r="C89" s="8">
        <v>21</v>
      </c>
      <c r="D89" s="8">
        <v>0</v>
      </c>
      <c r="E89" s="8">
        <v>21</v>
      </c>
    </row>
    <row r="90" spans="1:5" ht="16.5" customHeight="1" x14ac:dyDescent="0.25">
      <c r="A90" s="31"/>
      <c r="B90" s="10" t="s">
        <v>8</v>
      </c>
      <c r="C90" s="8">
        <v>26</v>
      </c>
      <c r="D90" s="8">
        <v>0</v>
      </c>
      <c r="E90" s="8">
        <v>26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610</v>
      </c>
      <c r="D94" s="8">
        <v>182</v>
      </c>
      <c r="E94" s="8">
        <v>792</v>
      </c>
    </row>
    <row r="95" spans="1:5" ht="16.5" customHeight="1" x14ac:dyDescent="0.25">
      <c r="A95" s="31"/>
      <c r="B95" s="10" t="s">
        <v>8</v>
      </c>
      <c r="C95" s="8"/>
      <c r="D95" s="8">
        <v>70</v>
      </c>
      <c r="E95" s="8">
        <v>70</v>
      </c>
    </row>
    <row r="96" spans="1:5" ht="16.5" customHeight="1" x14ac:dyDescent="0.25">
      <c r="A96" s="31"/>
      <c r="B96" s="10" t="s">
        <v>9</v>
      </c>
      <c r="C96" s="8">
        <v>0</v>
      </c>
      <c r="D96" s="8">
        <v>0</v>
      </c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1020</v>
      </c>
      <c r="D99" s="8"/>
      <c r="E99" s="8">
        <v>1020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2065</v>
      </c>
      <c r="E102" s="8">
        <v>2065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1990</v>
      </c>
      <c r="D105" s="8"/>
      <c r="E105" s="8">
        <v>1990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7612</v>
      </c>
      <c r="D111" s="14">
        <v>5582</v>
      </c>
      <c r="E111" s="14">
        <v>13194</v>
      </c>
    </row>
    <row r="112" spans="1:5" ht="16.5" customHeight="1" x14ac:dyDescent="0.25">
      <c r="A112" s="36"/>
      <c r="B112" s="13" t="s">
        <v>8</v>
      </c>
      <c r="C112" s="14">
        <v>16633</v>
      </c>
      <c r="D112" s="14">
        <v>10204</v>
      </c>
      <c r="E112" s="14">
        <v>26837</v>
      </c>
    </row>
    <row r="113" spans="1:5" ht="16.5" customHeight="1" x14ac:dyDescent="0.25">
      <c r="A113" s="36"/>
      <c r="B113" s="13" t="s">
        <v>9</v>
      </c>
      <c r="C113" s="14">
        <v>3034</v>
      </c>
      <c r="D113" s="14">
        <v>1370</v>
      </c>
      <c r="E113" s="14">
        <v>4404</v>
      </c>
    </row>
  </sheetData>
  <mergeCells count="41"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C1:E1"/>
    <mergeCell ref="C2:E2"/>
    <mergeCell ref="A3:A4"/>
    <mergeCell ref="B3:B4"/>
    <mergeCell ref="C3:E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3"/>
  <sheetViews>
    <sheetView topLeftCell="A79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70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1216</v>
      </c>
      <c r="D5" s="8">
        <v>92</v>
      </c>
      <c r="E5" s="8">
        <v>1308</v>
      </c>
    </row>
    <row r="6" spans="1:5" ht="16.5" customHeight="1" x14ac:dyDescent="0.25">
      <c r="A6" s="31"/>
      <c r="B6" s="10" t="s">
        <v>8</v>
      </c>
      <c r="C6" s="8">
        <v>3065</v>
      </c>
      <c r="D6" s="8">
        <v>379</v>
      </c>
      <c r="E6" s="8">
        <v>3444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304</v>
      </c>
      <c r="D20" s="8">
        <v>167</v>
      </c>
      <c r="E20" s="8">
        <v>471</v>
      </c>
    </row>
    <row r="21" spans="1:5" ht="16.5" customHeight="1" x14ac:dyDescent="0.25">
      <c r="A21" s="31"/>
      <c r="B21" s="10" t="s">
        <v>8</v>
      </c>
      <c r="C21" s="8">
        <v>147</v>
      </c>
      <c r="D21" s="8">
        <v>85</v>
      </c>
      <c r="E21" s="8">
        <v>232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300</v>
      </c>
      <c r="D23" s="8">
        <v>18</v>
      </c>
      <c r="E23" s="8">
        <v>318</v>
      </c>
    </row>
    <row r="24" spans="1:5" ht="16.5" customHeight="1" x14ac:dyDescent="0.25">
      <c r="A24" s="31"/>
      <c r="B24" s="10" t="s">
        <v>8</v>
      </c>
      <c r="C24" s="8">
        <v>126</v>
      </c>
      <c r="D24" s="8">
        <v>33</v>
      </c>
      <c r="E24" s="8">
        <v>159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>
        <v>225</v>
      </c>
      <c r="D26" s="8">
        <v>0</v>
      </c>
      <c r="E26" s="8">
        <v>225</v>
      </c>
    </row>
    <row r="27" spans="1:5" ht="16.5" customHeight="1" x14ac:dyDescent="0.25">
      <c r="A27" s="31"/>
      <c r="B27" s="10" t="s">
        <v>8</v>
      </c>
      <c r="C27" s="8">
        <v>296</v>
      </c>
      <c r="D27" s="8">
        <v>0</v>
      </c>
      <c r="E27" s="8">
        <v>296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518</v>
      </c>
      <c r="D35" s="8">
        <v>81</v>
      </c>
      <c r="E35" s="8">
        <v>599</v>
      </c>
    </row>
    <row r="36" spans="1:5" ht="16.5" customHeight="1" x14ac:dyDescent="0.25">
      <c r="A36" s="31"/>
      <c r="B36" s="10" t="s">
        <v>8</v>
      </c>
      <c r="C36" s="8">
        <v>178</v>
      </c>
      <c r="D36" s="8">
        <v>118</v>
      </c>
      <c r="E36" s="8">
        <v>296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2567</v>
      </c>
      <c r="D44" s="8">
        <v>1501</v>
      </c>
      <c r="E44" s="8">
        <v>4068</v>
      </c>
    </row>
    <row r="45" spans="1:5" ht="16.5" customHeight="1" x14ac:dyDescent="0.25">
      <c r="A45" s="31"/>
      <c r="B45" s="10" t="s">
        <v>8</v>
      </c>
      <c r="C45" s="8">
        <v>2996</v>
      </c>
      <c r="D45" s="8">
        <v>537</v>
      </c>
      <c r="E45" s="8">
        <v>3533</v>
      </c>
    </row>
    <row r="46" spans="1:5" ht="16.5" customHeight="1" x14ac:dyDescent="0.25">
      <c r="A46" s="31"/>
      <c r="B46" s="10" t="s">
        <v>9</v>
      </c>
      <c r="C46" s="8">
        <v>3442</v>
      </c>
      <c r="D46" s="8">
        <v>241</v>
      </c>
      <c r="E46" s="8">
        <v>3683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899</v>
      </c>
      <c r="D50" s="8">
        <v>454</v>
      </c>
      <c r="E50" s="8">
        <v>1353</v>
      </c>
    </row>
    <row r="51" spans="1:5" ht="16.5" customHeight="1" x14ac:dyDescent="0.25">
      <c r="A51" s="31"/>
      <c r="B51" s="10" t="s">
        <v>8</v>
      </c>
      <c r="C51" s="8">
        <v>2529</v>
      </c>
      <c r="D51" s="8">
        <v>978</v>
      </c>
      <c r="E51" s="8">
        <v>3507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658</v>
      </c>
      <c r="D53" s="8">
        <v>474</v>
      </c>
      <c r="E53" s="8">
        <v>1132</v>
      </c>
    </row>
    <row r="54" spans="1:5" ht="16.5" customHeight="1" x14ac:dyDescent="0.25">
      <c r="A54" s="31"/>
      <c r="B54" s="10" t="s">
        <v>8</v>
      </c>
      <c r="C54" s="8">
        <v>1480</v>
      </c>
      <c r="D54" s="8">
        <v>1346</v>
      </c>
      <c r="E54" s="8">
        <v>2826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3935</v>
      </c>
      <c r="E56" s="8">
        <v>3935</v>
      </c>
    </row>
    <row r="57" spans="1:5" ht="16.5" customHeight="1" x14ac:dyDescent="0.25">
      <c r="A57" s="31"/>
      <c r="B57" s="10" t="s">
        <v>8</v>
      </c>
      <c r="C57" s="8">
        <v>0</v>
      </c>
      <c r="D57" s="8">
        <v>5322</v>
      </c>
      <c r="E57" s="8">
        <v>5322</v>
      </c>
    </row>
    <row r="58" spans="1:5" ht="16.5" customHeight="1" x14ac:dyDescent="0.25">
      <c r="A58" s="31"/>
      <c r="B58" s="10" t="s">
        <v>9</v>
      </c>
      <c r="C58" s="8">
        <v>0</v>
      </c>
      <c r="D58" s="8">
        <v>1846</v>
      </c>
      <c r="E58" s="8">
        <v>1846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4477</v>
      </c>
      <c r="D74" s="8">
        <v>0</v>
      </c>
      <c r="E74" s="8">
        <v>4477</v>
      </c>
    </row>
    <row r="75" spans="1:5" ht="16.5" customHeight="1" x14ac:dyDescent="0.25">
      <c r="A75" s="31"/>
      <c r="B75" s="10" t="s">
        <v>8</v>
      </c>
      <c r="C75" s="8">
        <v>12439</v>
      </c>
      <c r="D75" s="8">
        <v>0</v>
      </c>
      <c r="E75" s="8">
        <v>12439</v>
      </c>
    </row>
    <row r="76" spans="1:5" ht="16.5" customHeight="1" x14ac:dyDescent="0.25">
      <c r="A76" s="31"/>
      <c r="B76" s="10" t="s">
        <v>9</v>
      </c>
      <c r="C76" s="8">
        <v>1265</v>
      </c>
      <c r="D76" s="8">
        <v>0</v>
      </c>
      <c r="E76" s="8">
        <v>1265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1509</v>
      </c>
      <c r="D86" s="8">
        <v>237</v>
      </c>
      <c r="E86" s="8">
        <v>1746</v>
      </c>
    </row>
    <row r="87" spans="1:5" ht="16.5" customHeight="1" x14ac:dyDescent="0.25">
      <c r="A87" s="31"/>
      <c r="B87" s="10" t="s">
        <v>8</v>
      </c>
      <c r="C87" s="8">
        <v>3115</v>
      </c>
      <c r="D87" s="8">
        <v>435</v>
      </c>
      <c r="E87" s="8">
        <v>3550</v>
      </c>
    </row>
    <row r="88" spans="1:5" ht="16.5" customHeight="1" x14ac:dyDescent="0.25">
      <c r="A88" s="31"/>
      <c r="B88" s="10" t="s">
        <v>9</v>
      </c>
      <c r="C88" s="8">
        <v>269</v>
      </c>
      <c r="D88" s="8">
        <v>48</v>
      </c>
      <c r="E88" s="8">
        <v>317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1003</v>
      </c>
      <c r="D94" s="8">
        <v>669</v>
      </c>
      <c r="E94" s="8">
        <v>1672</v>
      </c>
    </row>
    <row r="95" spans="1:5" ht="16.5" customHeight="1" x14ac:dyDescent="0.25">
      <c r="A95" s="31"/>
      <c r="B95" s="10" t="s">
        <v>8</v>
      </c>
      <c r="C95" s="8">
        <v>144</v>
      </c>
      <c r="D95" s="8">
        <v>96</v>
      </c>
      <c r="E95" s="8">
        <v>240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1326</v>
      </c>
      <c r="D99" s="8"/>
      <c r="E99" s="8">
        <v>1326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3156</v>
      </c>
      <c r="E102" s="8">
        <v>3156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3005</v>
      </c>
      <c r="D105" s="8"/>
      <c r="E105" s="8">
        <v>3005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13676</v>
      </c>
      <c r="D111" s="14">
        <v>7628</v>
      </c>
      <c r="E111" s="14">
        <v>21304</v>
      </c>
    </row>
    <row r="112" spans="1:5" ht="16.5" customHeight="1" x14ac:dyDescent="0.25">
      <c r="A112" s="36"/>
      <c r="B112" s="13" t="s">
        <v>8</v>
      </c>
      <c r="C112" s="14">
        <v>30846</v>
      </c>
      <c r="D112" s="14">
        <v>12485</v>
      </c>
      <c r="E112" s="14">
        <v>43331</v>
      </c>
    </row>
    <row r="113" spans="1:5" ht="16.5" customHeight="1" x14ac:dyDescent="0.25">
      <c r="A113" s="36"/>
      <c r="B113" s="13" t="s">
        <v>9</v>
      </c>
      <c r="C113" s="14">
        <v>4976</v>
      </c>
      <c r="D113" s="14">
        <v>2135</v>
      </c>
      <c r="E113" s="14">
        <v>7111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92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71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975</v>
      </c>
      <c r="D5" s="8">
        <v>10</v>
      </c>
      <c r="E5" s="8">
        <v>985</v>
      </c>
    </row>
    <row r="6" spans="1:5" ht="16.5" customHeight="1" x14ac:dyDescent="0.25">
      <c r="A6" s="31"/>
      <c r="B6" s="10" t="s">
        <v>8</v>
      </c>
      <c r="C6" s="8">
        <v>1366</v>
      </c>
      <c r="D6" s="8">
        <v>186</v>
      </c>
      <c r="E6" s="8">
        <v>1552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78</v>
      </c>
      <c r="D20" s="8">
        <v>62</v>
      </c>
      <c r="E20" s="8">
        <v>140</v>
      </c>
    </row>
    <row r="21" spans="1:5" ht="16.5" customHeight="1" x14ac:dyDescent="0.25">
      <c r="A21" s="31"/>
      <c r="B21" s="10" t="s">
        <v>8</v>
      </c>
      <c r="C21" s="8">
        <v>35</v>
      </c>
      <c r="D21" s="8">
        <v>31</v>
      </c>
      <c r="E21" s="8">
        <v>66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18</v>
      </c>
      <c r="D23" s="8">
        <v>0</v>
      </c>
      <c r="E23" s="8">
        <v>18</v>
      </c>
    </row>
    <row r="24" spans="1:5" ht="16.5" customHeight="1" x14ac:dyDescent="0.25">
      <c r="A24" s="31"/>
      <c r="B24" s="10" t="s">
        <v>8</v>
      </c>
      <c r="C24" s="8">
        <v>22</v>
      </c>
      <c r="D24" s="8">
        <v>0</v>
      </c>
      <c r="E24" s="8">
        <v>22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166</v>
      </c>
      <c r="D35" s="8">
        <v>2</v>
      </c>
      <c r="E35" s="8">
        <v>168</v>
      </c>
    </row>
    <row r="36" spans="1:5" ht="16.5" customHeight="1" x14ac:dyDescent="0.25">
      <c r="A36" s="31"/>
      <c r="B36" s="10" t="s">
        <v>8</v>
      </c>
      <c r="C36" s="8"/>
      <c r="D36" s="8"/>
      <c r="E36" s="8">
        <v>0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179</v>
      </c>
      <c r="D50" s="8">
        <v>38</v>
      </c>
      <c r="E50" s="8">
        <v>217</v>
      </c>
    </row>
    <row r="51" spans="1:5" ht="16.5" customHeight="1" x14ac:dyDescent="0.25">
      <c r="A51" s="31"/>
      <c r="B51" s="10" t="s">
        <v>8</v>
      </c>
      <c r="C51" s="8"/>
      <c r="D51" s="8"/>
      <c r="E51" s="8">
        <v>0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483</v>
      </c>
      <c r="D53" s="8">
        <v>219</v>
      </c>
      <c r="E53" s="8">
        <v>702</v>
      </c>
    </row>
    <row r="54" spans="1:5" ht="16.5" customHeight="1" x14ac:dyDescent="0.25">
      <c r="A54" s="31"/>
      <c r="B54" s="10" t="s">
        <v>8</v>
      </c>
      <c r="C54" s="8"/>
      <c r="D54" s="8"/>
      <c r="E54" s="8">
        <v>0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2596</v>
      </c>
      <c r="E56" s="8">
        <v>2596</v>
      </c>
    </row>
    <row r="57" spans="1:5" ht="16.5" customHeight="1" x14ac:dyDescent="0.25">
      <c r="A57" s="31"/>
      <c r="B57" s="10" t="s">
        <v>8</v>
      </c>
      <c r="C57" s="8">
        <v>0</v>
      </c>
      <c r="D57" s="8">
        <v>8238</v>
      </c>
      <c r="E57" s="8">
        <v>8238</v>
      </c>
    </row>
    <row r="58" spans="1:5" ht="16.5" customHeight="1" x14ac:dyDescent="0.25">
      <c r="A58" s="31"/>
      <c r="B58" s="10" t="s">
        <v>9</v>
      </c>
      <c r="C58" s="8">
        <v>0</v>
      </c>
      <c r="D58" s="8">
        <v>854</v>
      </c>
      <c r="E58" s="8">
        <v>854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3442</v>
      </c>
      <c r="D74" s="8">
        <v>0</v>
      </c>
      <c r="E74" s="8">
        <v>3442</v>
      </c>
    </row>
    <row r="75" spans="1:5" ht="16.5" customHeight="1" x14ac:dyDescent="0.25">
      <c r="A75" s="31"/>
      <c r="B75" s="10" t="s">
        <v>8</v>
      </c>
      <c r="C75" s="8">
        <v>11280</v>
      </c>
      <c r="D75" s="8">
        <v>0</v>
      </c>
      <c r="E75" s="8">
        <v>11280</v>
      </c>
    </row>
    <row r="76" spans="1:5" ht="16.5" customHeight="1" x14ac:dyDescent="0.25">
      <c r="A76" s="31"/>
      <c r="B76" s="10" t="s">
        <v>9</v>
      </c>
      <c r="C76" s="8">
        <v>3363</v>
      </c>
      <c r="D76" s="8">
        <v>0</v>
      </c>
      <c r="E76" s="8">
        <v>3363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1795</v>
      </c>
      <c r="D86" s="8">
        <v>226</v>
      </c>
      <c r="E86" s="8">
        <v>2021</v>
      </c>
    </row>
    <row r="87" spans="1:5" ht="16.5" customHeight="1" x14ac:dyDescent="0.25">
      <c r="A87" s="31"/>
      <c r="B87" s="10" t="s">
        <v>8</v>
      </c>
      <c r="C87" s="8">
        <v>13</v>
      </c>
      <c r="D87" s="8">
        <v>97</v>
      </c>
      <c r="E87" s="8">
        <v>110</v>
      </c>
    </row>
    <row r="88" spans="1:5" ht="16.5" customHeight="1" x14ac:dyDescent="0.25">
      <c r="A88" s="31"/>
      <c r="B88" s="10" t="s">
        <v>9</v>
      </c>
      <c r="C88" s="8">
        <v>22</v>
      </c>
      <c r="D88" s="8">
        <v>0</v>
      </c>
      <c r="E88" s="8">
        <v>22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2098</v>
      </c>
      <c r="D94" s="8">
        <v>313</v>
      </c>
      <c r="E94" s="8">
        <v>2411</v>
      </c>
    </row>
    <row r="95" spans="1:5" ht="16.5" customHeight="1" x14ac:dyDescent="0.25">
      <c r="A95" s="31"/>
      <c r="B95" s="10" t="s">
        <v>8</v>
      </c>
      <c r="C95" s="8">
        <v>8</v>
      </c>
      <c r="D95" s="8">
        <v>4</v>
      </c>
      <c r="E95" s="8">
        <v>12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726</v>
      </c>
      <c r="D99" s="8"/>
      <c r="E99" s="8">
        <v>726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1946</v>
      </c>
      <c r="E102" s="8">
        <v>1946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1879</v>
      </c>
      <c r="D105" s="8"/>
      <c r="E105" s="8">
        <v>1879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9234</v>
      </c>
      <c r="D111" s="14">
        <v>3466</v>
      </c>
      <c r="E111" s="14">
        <v>12700</v>
      </c>
    </row>
    <row r="112" spans="1:5" ht="16.5" customHeight="1" x14ac:dyDescent="0.25">
      <c r="A112" s="36"/>
      <c r="B112" s="13" t="s">
        <v>8</v>
      </c>
      <c r="C112" s="14">
        <v>15329</v>
      </c>
      <c r="D112" s="14">
        <v>10502</v>
      </c>
      <c r="E112" s="14">
        <v>25831</v>
      </c>
    </row>
    <row r="113" spans="1:5" ht="16.5" customHeight="1" x14ac:dyDescent="0.25">
      <c r="A113" s="36"/>
      <c r="B113" s="13" t="s">
        <v>9</v>
      </c>
      <c r="C113" s="14">
        <v>3385</v>
      </c>
      <c r="D113" s="14">
        <v>854</v>
      </c>
      <c r="E113" s="14">
        <v>4239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88" workbookViewId="0">
      <selection activeCell="A98" sqref="A98:A110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72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500</v>
      </c>
      <c r="D5" s="8">
        <v>20</v>
      </c>
      <c r="E5" s="8">
        <v>520</v>
      </c>
    </row>
    <row r="6" spans="1:5" ht="16.5" customHeight="1" x14ac:dyDescent="0.25">
      <c r="A6" s="31"/>
      <c r="B6" s="10" t="s">
        <v>8</v>
      </c>
      <c r="C6" s="8">
        <v>1309</v>
      </c>
      <c r="D6" s="8">
        <v>196</v>
      </c>
      <c r="E6" s="8">
        <v>1505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ht="16.5" customHeight="1" x14ac:dyDescent="0.25">
      <c r="A21" s="31"/>
      <c r="B21" s="10" t="s">
        <v>8</v>
      </c>
      <c r="C21" s="8"/>
      <c r="D21" s="8"/>
      <c r="E21" s="8">
        <v>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125</v>
      </c>
      <c r="D23" s="8">
        <v>29</v>
      </c>
      <c r="E23" s="8">
        <v>154</v>
      </c>
    </row>
    <row r="24" spans="1:5" ht="16.5" customHeight="1" x14ac:dyDescent="0.25">
      <c r="A24" s="31"/>
      <c r="B24" s="10" t="s">
        <v>8</v>
      </c>
      <c r="C24" s="8">
        <v>31</v>
      </c>
      <c r="D24" s="8">
        <v>56</v>
      </c>
      <c r="E24" s="8">
        <v>87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>
        <v>106</v>
      </c>
      <c r="D26" s="8">
        <v>19</v>
      </c>
      <c r="E26" s="8">
        <v>125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437</v>
      </c>
      <c r="D35" s="8">
        <v>94</v>
      </c>
      <c r="E35" s="8">
        <v>531</v>
      </c>
    </row>
    <row r="36" spans="1:5" ht="16.5" customHeight="1" x14ac:dyDescent="0.25">
      <c r="A36" s="31"/>
      <c r="B36" s="10" t="s">
        <v>8</v>
      </c>
      <c r="C36" s="8">
        <v>639</v>
      </c>
      <c r="D36" s="8">
        <v>167</v>
      </c>
      <c r="E36" s="8">
        <v>806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408</v>
      </c>
      <c r="D50" s="8">
        <v>94</v>
      </c>
      <c r="E50" s="8">
        <v>502</v>
      </c>
    </row>
    <row r="51" spans="1:5" ht="16.5" customHeight="1" x14ac:dyDescent="0.25">
      <c r="A51" s="31"/>
      <c r="B51" s="10" t="s">
        <v>8</v>
      </c>
      <c r="C51" s="8">
        <v>664</v>
      </c>
      <c r="D51" s="8">
        <v>297</v>
      </c>
      <c r="E51" s="8">
        <v>961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448</v>
      </c>
      <c r="D53" s="8">
        <v>63</v>
      </c>
      <c r="E53" s="8">
        <v>511</v>
      </c>
    </row>
    <row r="54" spans="1:5" ht="16.5" customHeight="1" x14ac:dyDescent="0.25">
      <c r="A54" s="31"/>
      <c r="B54" s="10" t="s">
        <v>8</v>
      </c>
      <c r="C54" s="8">
        <v>855</v>
      </c>
      <c r="D54" s="8">
        <v>372</v>
      </c>
      <c r="E54" s="8">
        <v>1227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942</v>
      </c>
      <c r="E56" s="8">
        <v>942</v>
      </c>
    </row>
    <row r="57" spans="1:5" ht="16.5" customHeight="1" x14ac:dyDescent="0.25">
      <c r="A57" s="31"/>
      <c r="B57" s="10" t="s">
        <v>8</v>
      </c>
      <c r="C57" s="8">
        <v>0</v>
      </c>
      <c r="D57" s="8">
        <v>5701</v>
      </c>
      <c r="E57" s="8">
        <v>5701</v>
      </c>
    </row>
    <row r="58" spans="1:5" ht="16.5" customHeight="1" x14ac:dyDescent="0.25">
      <c r="A58" s="31"/>
      <c r="B58" s="10" t="s">
        <v>9</v>
      </c>
      <c r="C58" s="8">
        <v>0</v>
      </c>
      <c r="D58" s="8">
        <v>129</v>
      </c>
      <c r="E58" s="8">
        <v>129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2863</v>
      </c>
      <c r="D74" s="8">
        <v>0</v>
      </c>
      <c r="E74" s="8">
        <v>2863</v>
      </c>
    </row>
    <row r="75" spans="1:5" ht="16.5" customHeight="1" x14ac:dyDescent="0.25">
      <c r="A75" s="31"/>
      <c r="B75" s="10" t="s">
        <v>8</v>
      </c>
      <c r="C75" s="8">
        <v>8559</v>
      </c>
      <c r="D75" s="8">
        <v>0</v>
      </c>
      <c r="E75" s="8">
        <v>8559</v>
      </c>
    </row>
    <row r="76" spans="1:5" ht="16.5" customHeight="1" x14ac:dyDescent="0.25">
      <c r="A76" s="31"/>
      <c r="B76" s="10" t="s">
        <v>9</v>
      </c>
      <c r="C76" s="8">
        <v>3776</v>
      </c>
      <c r="D76" s="8">
        <v>0</v>
      </c>
      <c r="E76" s="8">
        <v>3776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722</v>
      </c>
      <c r="D86" s="8">
        <v>113</v>
      </c>
      <c r="E86" s="8">
        <v>835</v>
      </c>
    </row>
    <row r="87" spans="1:5" ht="16.5" customHeight="1" x14ac:dyDescent="0.25">
      <c r="A87" s="31"/>
      <c r="B87" s="10" t="s">
        <v>8</v>
      </c>
      <c r="C87" s="8">
        <v>688</v>
      </c>
      <c r="D87" s="8">
        <v>111</v>
      </c>
      <c r="E87" s="8">
        <v>799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3679</v>
      </c>
      <c r="D94" s="8">
        <v>1038</v>
      </c>
      <c r="E94" s="8">
        <v>4717</v>
      </c>
    </row>
    <row r="95" spans="1:5" ht="16.5" customHeight="1" x14ac:dyDescent="0.25">
      <c r="A95" s="31"/>
      <c r="B95" s="10" t="s">
        <v>8</v>
      </c>
      <c r="C95" s="8">
        <v>1</v>
      </c>
      <c r="D95" s="8">
        <v>14</v>
      </c>
      <c r="E95" s="8">
        <v>15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624</v>
      </c>
      <c r="D99" s="8"/>
      <c r="E99" s="8">
        <v>624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1493</v>
      </c>
      <c r="E102" s="8">
        <v>1493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2020</v>
      </c>
      <c r="D105" s="8"/>
      <c r="E105" s="8">
        <v>2020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9288</v>
      </c>
      <c r="D111" s="14">
        <v>2412</v>
      </c>
      <c r="E111" s="14">
        <v>11700</v>
      </c>
    </row>
    <row r="112" spans="1:5" ht="16.5" customHeight="1" x14ac:dyDescent="0.25">
      <c r="A112" s="36"/>
      <c r="B112" s="13" t="s">
        <v>8</v>
      </c>
      <c r="C112" s="14">
        <v>15390</v>
      </c>
      <c r="D112" s="14">
        <v>8407</v>
      </c>
      <c r="E112" s="14">
        <v>23797</v>
      </c>
    </row>
    <row r="113" spans="1:5" ht="16.5" customHeight="1" x14ac:dyDescent="0.25">
      <c r="A113" s="36"/>
      <c r="B113" s="13" t="s">
        <v>9</v>
      </c>
      <c r="C113" s="14">
        <v>3776</v>
      </c>
      <c r="D113" s="14">
        <v>129</v>
      </c>
      <c r="E113" s="14">
        <v>3905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workbookViewId="0">
      <pane xSplit="2" ySplit="4" topLeftCell="C89" activePane="bottomRight" state="frozen"/>
      <selection pane="topRight" activeCell="D1" sqref="D1"/>
      <selection pane="bottomLeft" activeCell="A5" sqref="A5"/>
      <selection pane="bottomRight" activeCell="A98" sqref="A98:A110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73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1078</v>
      </c>
      <c r="D5" s="8">
        <v>22</v>
      </c>
      <c r="E5" s="8">
        <v>1100</v>
      </c>
    </row>
    <row r="6" spans="1:5" ht="16.5" customHeight="1" x14ac:dyDescent="0.25">
      <c r="A6" s="31"/>
      <c r="B6" s="10" t="s">
        <v>8</v>
      </c>
      <c r="C6" s="8">
        <v>4462</v>
      </c>
      <c r="D6" s="8">
        <v>138</v>
      </c>
      <c r="E6" s="8">
        <v>4600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297</v>
      </c>
      <c r="D20" s="8">
        <v>233</v>
      </c>
      <c r="E20" s="8">
        <v>530</v>
      </c>
    </row>
    <row r="21" spans="1:5" ht="16.5" customHeight="1" x14ac:dyDescent="0.25">
      <c r="A21" s="31"/>
      <c r="B21" s="10" t="s">
        <v>8</v>
      </c>
      <c r="C21" s="8">
        <v>179</v>
      </c>
      <c r="D21" s="8">
        <v>65</v>
      </c>
      <c r="E21" s="8">
        <v>244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46</v>
      </c>
      <c r="D23" s="8">
        <v>4</v>
      </c>
      <c r="E23" s="8">
        <v>50</v>
      </c>
    </row>
    <row r="24" spans="1:5" ht="16.5" customHeight="1" x14ac:dyDescent="0.25">
      <c r="A24" s="31"/>
      <c r="B24" s="10" t="s">
        <v>8</v>
      </c>
      <c r="C24" s="8">
        <v>267</v>
      </c>
      <c r="D24" s="8">
        <v>63</v>
      </c>
      <c r="E24" s="8">
        <v>330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ht="16.5" customHeight="1" x14ac:dyDescent="0.25">
      <c r="A36" s="31"/>
      <c r="B36" s="10" t="s">
        <v>8</v>
      </c>
      <c r="C36" s="8"/>
      <c r="D36" s="8"/>
      <c r="E36" s="8">
        <v>0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>
        <v>152</v>
      </c>
      <c r="D46" s="8"/>
      <c r="E46" s="8">
        <v>152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ht="16.5" customHeight="1" x14ac:dyDescent="0.25">
      <c r="A51" s="31"/>
      <c r="B51" s="10" t="s">
        <v>8</v>
      </c>
      <c r="C51" s="8"/>
      <c r="D51" s="8"/>
      <c r="E51" s="8">
        <v>0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200</v>
      </c>
      <c r="D53" s="8"/>
      <c r="E53" s="8">
        <v>200</v>
      </c>
    </row>
    <row r="54" spans="1:5" ht="16.5" customHeight="1" x14ac:dyDescent="0.25">
      <c r="A54" s="31"/>
      <c r="B54" s="10" t="s">
        <v>8</v>
      </c>
      <c r="C54" s="8">
        <v>179</v>
      </c>
      <c r="D54" s="8">
        <v>381</v>
      </c>
      <c r="E54" s="8">
        <v>560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/>
      <c r="D56" s="8">
        <v>4300</v>
      </c>
      <c r="E56" s="8">
        <v>4300</v>
      </c>
    </row>
    <row r="57" spans="1:5" ht="16.5" customHeight="1" x14ac:dyDescent="0.25">
      <c r="A57" s="31"/>
      <c r="B57" s="10" t="s">
        <v>8</v>
      </c>
      <c r="C57" s="8"/>
      <c r="D57" s="8">
        <v>12815</v>
      </c>
      <c r="E57" s="8">
        <v>12815</v>
      </c>
    </row>
    <row r="58" spans="1:5" ht="16.5" customHeight="1" x14ac:dyDescent="0.25">
      <c r="A58" s="31"/>
      <c r="B58" s="10" t="s">
        <v>9</v>
      </c>
      <c r="C58" s="8"/>
      <c r="D58" s="8">
        <v>2100</v>
      </c>
      <c r="E58" s="8">
        <v>2100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3971</v>
      </c>
      <c r="D74" s="8"/>
      <c r="E74" s="8">
        <v>3971</v>
      </c>
    </row>
    <row r="75" spans="1:5" ht="16.5" customHeight="1" x14ac:dyDescent="0.25">
      <c r="A75" s="31"/>
      <c r="B75" s="10" t="s">
        <v>8</v>
      </c>
      <c r="C75" s="8">
        <v>7279</v>
      </c>
      <c r="D75" s="8"/>
      <c r="E75" s="8">
        <v>7279</v>
      </c>
    </row>
    <row r="76" spans="1:5" ht="16.5" customHeight="1" x14ac:dyDescent="0.25">
      <c r="A76" s="31"/>
      <c r="B76" s="10" t="s">
        <v>9</v>
      </c>
      <c r="C76" s="8">
        <v>3536</v>
      </c>
      <c r="D76" s="8"/>
      <c r="E76" s="8">
        <v>3536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1672</v>
      </c>
      <c r="D86" s="8">
        <v>318</v>
      </c>
      <c r="E86" s="8">
        <v>1990</v>
      </c>
    </row>
    <row r="87" spans="1:5" ht="16.5" customHeight="1" x14ac:dyDescent="0.25">
      <c r="A87" s="31"/>
      <c r="B87" s="10" t="s">
        <v>8</v>
      </c>
      <c r="C87" s="8">
        <v>1350</v>
      </c>
      <c r="D87" s="8">
        <v>1350</v>
      </c>
      <c r="E87" s="8">
        <v>2700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4056</v>
      </c>
      <c r="D94" s="8">
        <v>1144</v>
      </c>
      <c r="E94" s="8">
        <v>5200</v>
      </c>
    </row>
    <row r="95" spans="1:5" ht="16.5" customHeight="1" x14ac:dyDescent="0.25">
      <c r="A95" s="31"/>
      <c r="B95" s="10" t="s">
        <v>8</v>
      </c>
      <c r="C95" s="8">
        <v>18</v>
      </c>
      <c r="D95" s="8">
        <v>47</v>
      </c>
      <c r="E95" s="8">
        <v>65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1011</v>
      </c>
      <c r="D99" s="8"/>
      <c r="E99" s="8">
        <v>1011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2603</v>
      </c>
      <c r="E102" s="8">
        <v>2603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2704</v>
      </c>
      <c r="D105" s="8"/>
      <c r="E105" s="8">
        <v>2704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11320</v>
      </c>
      <c r="D111" s="14">
        <v>6021</v>
      </c>
      <c r="E111" s="14">
        <v>17341</v>
      </c>
    </row>
    <row r="112" spans="1:5" ht="16.5" customHeight="1" x14ac:dyDescent="0.25">
      <c r="A112" s="36"/>
      <c r="B112" s="13" t="s">
        <v>8</v>
      </c>
      <c r="C112" s="14">
        <v>17449</v>
      </c>
      <c r="D112" s="14">
        <v>17462</v>
      </c>
      <c r="E112" s="14">
        <v>34911</v>
      </c>
    </row>
    <row r="113" spans="1:5" ht="16.5" customHeight="1" x14ac:dyDescent="0.25">
      <c r="A113" s="36"/>
      <c r="B113" s="13" t="s">
        <v>9</v>
      </c>
      <c r="C113" s="14">
        <v>3688</v>
      </c>
      <c r="D113" s="14">
        <v>2100</v>
      </c>
      <c r="E113" s="14">
        <v>5788</v>
      </c>
    </row>
    <row r="114" spans="1:5" x14ac:dyDescent="0.25">
      <c r="A114" s="2" t="s">
        <v>42</v>
      </c>
    </row>
  </sheetData>
  <mergeCells count="41">
    <mergeCell ref="A111:A113"/>
    <mergeCell ref="A89:A91"/>
    <mergeCell ref="A92:A93"/>
    <mergeCell ref="A94:A96"/>
    <mergeCell ref="A98:A100"/>
    <mergeCell ref="A101:A103"/>
    <mergeCell ref="A80:A82"/>
    <mergeCell ref="A83:A85"/>
    <mergeCell ref="A86:A88"/>
    <mergeCell ref="A104:A106"/>
    <mergeCell ref="A107:A109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C1:E1"/>
    <mergeCell ref="C2:E2"/>
    <mergeCell ref="B3:B4"/>
    <mergeCell ref="A3:A4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5"/>
  <sheetViews>
    <sheetView topLeftCell="A85" zoomScale="85" zoomScaleNormal="85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52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1393</v>
      </c>
      <c r="D5" s="8">
        <v>31</v>
      </c>
      <c r="E5" s="8">
        <v>1424</v>
      </c>
    </row>
    <row r="6" spans="1:5" ht="16.5" customHeight="1" x14ac:dyDescent="0.25">
      <c r="A6" s="31"/>
      <c r="B6" s="10" t="s">
        <v>8</v>
      </c>
      <c r="C6" s="8">
        <v>2644</v>
      </c>
      <c r="D6" s="8">
        <v>174</v>
      </c>
      <c r="E6" s="8">
        <v>2818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227</v>
      </c>
      <c r="D20" s="8">
        <v>159</v>
      </c>
      <c r="E20" s="8">
        <v>386</v>
      </c>
    </row>
    <row r="21" spans="1:5" ht="16.5" customHeight="1" x14ac:dyDescent="0.25">
      <c r="A21" s="31"/>
      <c r="B21" s="10" t="s">
        <v>8</v>
      </c>
      <c r="C21" s="8">
        <v>287</v>
      </c>
      <c r="D21" s="8">
        <v>534</v>
      </c>
      <c r="E21" s="8">
        <v>821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221</v>
      </c>
      <c r="D23" s="8">
        <v>55</v>
      </c>
      <c r="E23" s="8">
        <v>276</v>
      </c>
    </row>
    <row r="24" spans="1:5" ht="16.5" customHeight="1" x14ac:dyDescent="0.25">
      <c r="A24" s="31"/>
      <c r="B24" s="10" t="s">
        <v>8</v>
      </c>
      <c r="C24" s="8">
        <v>435</v>
      </c>
      <c r="D24" s="8">
        <v>108</v>
      </c>
      <c r="E24" s="8">
        <v>543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652</v>
      </c>
      <c r="D35" s="8">
        <v>13</v>
      </c>
      <c r="E35" s="8">
        <v>665</v>
      </c>
    </row>
    <row r="36" spans="1:5" ht="16.5" customHeight="1" x14ac:dyDescent="0.25">
      <c r="A36" s="31"/>
      <c r="B36" s="10" t="s">
        <v>8</v>
      </c>
      <c r="C36" s="8">
        <v>168</v>
      </c>
      <c r="D36" s="8">
        <v>690</v>
      </c>
      <c r="E36" s="8">
        <v>858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694</v>
      </c>
      <c r="D50" s="8">
        <v>324</v>
      </c>
      <c r="E50" s="8">
        <v>1018</v>
      </c>
    </row>
    <row r="51" spans="1:5" ht="16.5" customHeight="1" x14ac:dyDescent="0.25">
      <c r="A51" s="31"/>
      <c r="B51" s="10" t="s">
        <v>8</v>
      </c>
      <c r="C51" s="8">
        <v>422</v>
      </c>
      <c r="D51" s="8">
        <v>674</v>
      </c>
      <c r="E51" s="8">
        <v>1096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377</v>
      </c>
      <c r="D53" s="8">
        <v>120</v>
      </c>
      <c r="E53" s="8">
        <v>497</v>
      </c>
    </row>
    <row r="54" spans="1:5" ht="16.5" customHeight="1" x14ac:dyDescent="0.25">
      <c r="A54" s="31"/>
      <c r="B54" s="10" t="s">
        <v>8</v>
      </c>
      <c r="C54" s="8">
        <v>1009</v>
      </c>
      <c r="D54" s="8">
        <v>1070</v>
      </c>
      <c r="E54" s="8">
        <v>2079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1924</v>
      </c>
      <c r="E56" s="8">
        <v>1924</v>
      </c>
    </row>
    <row r="57" spans="1:5" ht="16.5" customHeight="1" x14ac:dyDescent="0.25">
      <c r="A57" s="31"/>
      <c r="B57" s="10" t="s">
        <v>8</v>
      </c>
      <c r="C57" s="8">
        <v>0</v>
      </c>
      <c r="D57" s="8">
        <v>3427</v>
      </c>
      <c r="E57" s="8">
        <v>3427</v>
      </c>
    </row>
    <row r="58" spans="1:5" ht="16.5" customHeight="1" x14ac:dyDescent="0.25">
      <c r="A58" s="31"/>
      <c r="B58" s="10" t="s">
        <v>9</v>
      </c>
      <c r="C58" s="8">
        <v>0</v>
      </c>
      <c r="D58" s="8">
        <v>766</v>
      </c>
      <c r="E58" s="8">
        <v>766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5681</v>
      </c>
      <c r="D74" s="8">
        <v>0</v>
      </c>
      <c r="E74" s="8">
        <v>5681</v>
      </c>
    </row>
    <row r="75" spans="1:5" ht="16.5" customHeight="1" x14ac:dyDescent="0.25">
      <c r="A75" s="31"/>
      <c r="B75" s="10" t="s">
        <v>8</v>
      </c>
      <c r="C75" s="8">
        <v>3176</v>
      </c>
      <c r="D75" s="8">
        <v>0</v>
      </c>
      <c r="E75" s="8">
        <v>3176</v>
      </c>
    </row>
    <row r="76" spans="1:5" ht="16.5" customHeight="1" x14ac:dyDescent="0.25">
      <c r="A76" s="31"/>
      <c r="B76" s="10" t="s">
        <v>9</v>
      </c>
      <c r="C76" s="8">
        <v>2622</v>
      </c>
      <c r="D76" s="8">
        <v>0</v>
      </c>
      <c r="E76" s="8">
        <v>2622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1224</v>
      </c>
      <c r="D86" s="8">
        <v>216</v>
      </c>
      <c r="E86" s="8">
        <v>1440</v>
      </c>
    </row>
    <row r="87" spans="1:5" ht="16.5" customHeight="1" x14ac:dyDescent="0.25">
      <c r="A87" s="31"/>
      <c r="B87" s="10" t="s">
        <v>8</v>
      </c>
      <c r="C87" s="8">
        <v>1262</v>
      </c>
      <c r="D87" s="8">
        <v>238</v>
      </c>
      <c r="E87" s="8">
        <v>1500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1581</v>
      </c>
      <c r="D94" s="8">
        <v>257</v>
      </c>
      <c r="E94" s="8">
        <v>1838</v>
      </c>
    </row>
    <row r="95" spans="1:5" ht="16.5" customHeight="1" x14ac:dyDescent="0.25">
      <c r="A95" s="31"/>
      <c r="B95" s="10" t="s">
        <v>8</v>
      </c>
      <c r="C95" s="8">
        <v>77</v>
      </c>
      <c r="D95" s="8">
        <v>273</v>
      </c>
      <c r="E95" s="8">
        <v>350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782</v>
      </c>
      <c r="D99" s="8"/>
      <c r="E99" s="8">
        <v>782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1406</v>
      </c>
      <c r="E102" s="8">
        <v>1406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1791</v>
      </c>
      <c r="D105" s="8"/>
      <c r="E105" s="8">
        <v>1791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12050</v>
      </c>
      <c r="D111" s="14">
        <v>3099</v>
      </c>
      <c r="E111" s="14">
        <v>15149</v>
      </c>
    </row>
    <row r="112" spans="1:5" ht="16.5" customHeight="1" x14ac:dyDescent="0.25">
      <c r="A112" s="36"/>
      <c r="B112" s="13" t="s">
        <v>8</v>
      </c>
      <c r="C112" s="14">
        <v>12053</v>
      </c>
      <c r="D112" s="14">
        <v>8594</v>
      </c>
      <c r="E112" s="14">
        <v>20647</v>
      </c>
    </row>
    <row r="113" spans="1:5" ht="16.5" customHeight="1" x14ac:dyDescent="0.25">
      <c r="A113" s="36"/>
      <c r="B113" s="13" t="s">
        <v>9</v>
      </c>
      <c r="C113" s="14">
        <v>2622</v>
      </c>
      <c r="D113" s="14">
        <v>766</v>
      </c>
      <c r="E113" s="14">
        <v>3388</v>
      </c>
    </row>
    <row r="115" spans="1:5" x14ac:dyDescent="0.25">
      <c r="E115" s="12"/>
    </row>
  </sheetData>
  <mergeCells count="41"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C1:E1"/>
    <mergeCell ref="C2:E2"/>
    <mergeCell ref="A3:A4"/>
    <mergeCell ref="B3:B4"/>
    <mergeCell ref="C3:E3"/>
    <mergeCell ref="A35:A37"/>
    <mergeCell ref="A38:A40"/>
    <mergeCell ref="A41:A43"/>
    <mergeCell ref="A44:A46"/>
    <mergeCell ref="A47:A49"/>
    <mergeCell ref="A50:A52"/>
    <mergeCell ref="A53:A55"/>
    <mergeCell ref="A56:A58"/>
    <mergeCell ref="A59:A61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111:A113"/>
    <mergeCell ref="A94:A96"/>
    <mergeCell ref="A98:A100"/>
    <mergeCell ref="A101:A103"/>
    <mergeCell ref="A104:A106"/>
    <mergeCell ref="A107:A109"/>
  </mergeCells>
  <pageMargins left="0.70866141732283472" right="0.70866141732283472" top="0.15748031496062992" bottom="0.15748031496062992" header="0.31496062992125984" footer="0.31496062992125984"/>
  <pageSetup paperSize="9" scale="4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zoomScale="99" zoomScaleNormal="99" workbookViewId="0">
      <pane xSplit="2" ySplit="4" topLeftCell="C86" activePane="bottomRight" state="frozen"/>
      <selection pane="topRight" activeCell="D1" sqref="D1"/>
      <selection pane="bottomLeft" activeCell="A5" sqref="A5"/>
      <selection pane="bottomRight" activeCell="A98" sqref="A98:A110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74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476</v>
      </c>
      <c r="D5" s="8"/>
      <c r="E5" s="8">
        <v>476</v>
      </c>
    </row>
    <row r="6" spans="1:5" ht="16.5" customHeight="1" x14ac:dyDescent="0.25">
      <c r="A6" s="31"/>
      <c r="B6" s="10" t="s">
        <v>8</v>
      </c>
      <c r="C6" s="8">
        <v>36</v>
      </c>
      <c r="D6" s="8">
        <v>150</v>
      </c>
      <c r="E6" s="8">
        <v>186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ht="16.5" customHeight="1" x14ac:dyDescent="0.25">
      <c r="A21" s="31"/>
      <c r="B21" s="10" t="s">
        <v>8</v>
      </c>
      <c r="C21" s="8"/>
      <c r="D21" s="8"/>
      <c r="E21" s="8">
        <v>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ht="16.5" customHeight="1" x14ac:dyDescent="0.25">
      <c r="A36" s="31"/>
      <c r="B36" s="10" t="s">
        <v>8</v>
      </c>
      <c r="C36" s="8"/>
      <c r="D36" s="8"/>
      <c r="E36" s="8">
        <v>0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ht="16.5" customHeight="1" x14ac:dyDescent="0.25">
      <c r="A51" s="31"/>
      <c r="B51" s="10" t="s">
        <v>8</v>
      </c>
      <c r="C51" s="8"/>
      <c r="D51" s="8"/>
      <c r="E51" s="8">
        <v>0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ht="16.5" customHeight="1" x14ac:dyDescent="0.25">
      <c r="A54" s="31"/>
      <c r="B54" s="10" t="s">
        <v>8</v>
      </c>
      <c r="C54" s="8"/>
      <c r="D54" s="8"/>
      <c r="E54" s="8">
        <v>0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/>
      <c r="D56" s="8">
        <v>1710</v>
      </c>
      <c r="E56" s="8">
        <v>1710</v>
      </c>
    </row>
    <row r="57" spans="1:5" ht="16.5" customHeight="1" x14ac:dyDescent="0.25">
      <c r="A57" s="31"/>
      <c r="B57" s="10" t="s">
        <v>8</v>
      </c>
      <c r="C57" s="8"/>
      <c r="D57" s="8">
        <v>2000</v>
      </c>
      <c r="E57" s="8">
        <v>2000</v>
      </c>
    </row>
    <row r="58" spans="1:5" ht="16.5" customHeight="1" x14ac:dyDescent="0.25">
      <c r="A58" s="31"/>
      <c r="B58" s="10" t="s">
        <v>9</v>
      </c>
      <c r="C58" s="8"/>
      <c r="D58" s="8">
        <v>300</v>
      </c>
      <c r="E58" s="8">
        <v>300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2846</v>
      </c>
      <c r="D74" s="8"/>
      <c r="E74" s="8">
        <v>2846</v>
      </c>
    </row>
    <row r="75" spans="1:5" ht="16.5" customHeight="1" x14ac:dyDescent="0.25">
      <c r="A75" s="31"/>
      <c r="B75" s="10" t="s">
        <v>8</v>
      </c>
      <c r="C75" s="8">
        <v>7977</v>
      </c>
      <c r="D75" s="8"/>
      <c r="E75" s="8">
        <v>7977</v>
      </c>
    </row>
    <row r="76" spans="1:5" ht="16.5" customHeight="1" x14ac:dyDescent="0.25">
      <c r="A76" s="31"/>
      <c r="B76" s="10" t="s">
        <v>9</v>
      </c>
      <c r="C76" s="8">
        <v>1860</v>
      </c>
      <c r="D76" s="8"/>
      <c r="E76" s="8">
        <v>1860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260</v>
      </c>
      <c r="D86" s="8">
        <v>240</v>
      </c>
      <c r="E86" s="8">
        <v>500</v>
      </c>
    </row>
    <row r="87" spans="1:5" ht="16.5" customHeight="1" x14ac:dyDescent="0.25">
      <c r="A87" s="31"/>
      <c r="B87" s="10" t="s">
        <v>8</v>
      </c>
      <c r="C87" s="8">
        <v>488</v>
      </c>
      <c r="D87" s="8">
        <v>312</v>
      </c>
      <c r="E87" s="8">
        <v>800</v>
      </c>
    </row>
    <row r="88" spans="1:5" ht="16.5" customHeight="1" x14ac:dyDescent="0.25">
      <c r="A88" s="31"/>
      <c r="B88" s="10" t="s">
        <v>9</v>
      </c>
      <c r="C88" s="8">
        <v>20</v>
      </c>
      <c r="D88" s="8"/>
      <c r="E88" s="8">
        <v>20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850</v>
      </c>
      <c r="D94" s="8">
        <v>150</v>
      </c>
      <c r="E94" s="8">
        <v>1000</v>
      </c>
    </row>
    <row r="95" spans="1:5" ht="16.5" customHeight="1" x14ac:dyDescent="0.25">
      <c r="A95" s="31"/>
      <c r="B95" s="10" t="s">
        <v>8</v>
      </c>
      <c r="C95" s="8"/>
      <c r="D95" s="8"/>
      <c r="E95" s="8">
        <v>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374</v>
      </c>
      <c r="D99" s="8"/>
      <c r="E99" s="8">
        <v>374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1022</v>
      </c>
      <c r="E102" s="8">
        <v>1022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926</v>
      </c>
      <c r="D105" s="8"/>
      <c r="E105" s="8">
        <v>926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4432</v>
      </c>
      <c r="D111" s="14">
        <v>2100</v>
      </c>
      <c r="E111" s="14">
        <v>6532</v>
      </c>
    </row>
    <row r="112" spans="1:5" ht="16.5" customHeight="1" x14ac:dyDescent="0.25">
      <c r="A112" s="36"/>
      <c r="B112" s="13" t="s">
        <v>8</v>
      </c>
      <c r="C112" s="14">
        <v>9801</v>
      </c>
      <c r="D112" s="14">
        <v>3484</v>
      </c>
      <c r="E112" s="14">
        <v>13285</v>
      </c>
    </row>
    <row r="113" spans="1:5" ht="16.5" customHeight="1" x14ac:dyDescent="0.25">
      <c r="A113" s="36"/>
      <c r="B113" s="13" t="s">
        <v>9</v>
      </c>
      <c r="C113" s="14">
        <v>1880</v>
      </c>
      <c r="D113" s="14">
        <v>300</v>
      </c>
      <c r="E113" s="14">
        <v>2180</v>
      </c>
    </row>
  </sheetData>
  <mergeCells count="41">
    <mergeCell ref="A98:A100"/>
    <mergeCell ref="A101:A103"/>
    <mergeCell ref="A104:A106"/>
    <mergeCell ref="A107:A109"/>
    <mergeCell ref="A111:A113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>
      <pane xSplit="2" ySplit="4" topLeftCell="C95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x14ac:dyDescent="0.25">
      <c r="A1" s="31" t="s">
        <v>43</v>
      </c>
      <c r="B1" s="21"/>
      <c r="C1" s="37" t="s">
        <v>75</v>
      </c>
      <c r="D1" s="37"/>
      <c r="E1" s="37"/>
    </row>
    <row r="2" spans="1:5" x14ac:dyDescent="0.25">
      <c r="A2" s="31"/>
      <c r="B2" s="20"/>
      <c r="C2" s="38"/>
      <c r="D2" s="38"/>
      <c r="E2" s="38"/>
    </row>
    <row r="3" spans="1:5" ht="15" customHeight="1" x14ac:dyDescent="0.25">
      <c r="A3" s="31"/>
      <c r="B3" s="32" t="s">
        <v>1</v>
      </c>
      <c r="C3" s="39" t="s">
        <v>2</v>
      </c>
      <c r="D3" s="39"/>
      <c r="E3" s="39"/>
    </row>
    <row r="4" spans="1:5" ht="15" x14ac:dyDescent="0.25">
      <c r="A4" s="31" t="s">
        <v>44</v>
      </c>
      <c r="B4" s="32"/>
      <c r="C4" s="22" t="s">
        <v>3</v>
      </c>
      <c r="D4" s="22" t="s">
        <v>4</v>
      </c>
      <c r="E4" s="22" t="s">
        <v>5</v>
      </c>
    </row>
    <row r="5" spans="1:5" ht="24.75" customHeight="1" x14ac:dyDescent="0.25">
      <c r="A5" s="31"/>
      <c r="B5" s="10" t="s">
        <v>7</v>
      </c>
      <c r="C5" s="8">
        <v>1728</v>
      </c>
      <c r="D5" s="8">
        <v>22</v>
      </c>
      <c r="E5" s="8">
        <v>1750</v>
      </c>
    </row>
    <row r="6" spans="1:5" x14ac:dyDescent="0.25">
      <c r="A6" s="31"/>
      <c r="B6" s="10" t="s">
        <v>8</v>
      </c>
      <c r="C6" s="8">
        <v>3508</v>
      </c>
      <c r="D6" s="8">
        <v>72</v>
      </c>
      <c r="E6" s="8">
        <v>3580</v>
      </c>
    </row>
    <row r="7" spans="1:5" x14ac:dyDescent="0.25">
      <c r="A7" s="31" t="s">
        <v>53</v>
      </c>
      <c r="B7" s="10" t="s">
        <v>9</v>
      </c>
      <c r="C7" s="17">
        <v>10</v>
      </c>
      <c r="D7" s="17"/>
      <c r="E7" s="8">
        <v>10</v>
      </c>
    </row>
    <row r="8" spans="1:5" ht="24.75" customHeight="1" x14ac:dyDescent="0.25">
      <c r="A8" s="31"/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 t="s">
        <v>54</v>
      </c>
      <c r="B10" s="10" t="s">
        <v>9</v>
      </c>
      <c r="C10" s="8"/>
      <c r="D10" s="8"/>
      <c r="E10" s="8">
        <v>0</v>
      </c>
    </row>
    <row r="11" spans="1:5" x14ac:dyDescent="0.25">
      <c r="A11" s="31"/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23" t="s">
        <v>55</v>
      </c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61</v>
      </c>
      <c r="D20" s="8">
        <v>39</v>
      </c>
      <c r="E20" s="8">
        <v>100</v>
      </c>
    </row>
    <row r="21" spans="1:5" x14ac:dyDescent="0.25">
      <c r="A21" s="31"/>
      <c r="B21" s="10" t="s">
        <v>8</v>
      </c>
      <c r="C21" s="8">
        <v>99</v>
      </c>
      <c r="D21" s="8">
        <v>519</v>
      </c>
      <c r="E21" s="8">
        <v>618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>
        <v>100</v>
      </c>
      <c r="D24" s="8"/>
      <c r="E24" s="8">
        <v>100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300</v>
      </c>
      <c r="D35" s="8">
        <v>3</v>
      </c>
      <c r="E35" s="8">
        <v>303</v>
      </c>
    </row>
    <row r="36" spans="1:5" x14ac:dyDescent="0.25">
      <c r="A36" s="31"/>
      <c r="B36" s="10" t="s">
        <v>8</v>
      </c>
      <c r="C36" s="8">
        <v>315</v>
      </c>
      <c r="D36" s="8">
        <v>1055</v>
      </c>
      <c r="E36" s="8">
        <v>1370</v>
      </c>
    </row>
    <row r="37" spans="1:5" x14ac:dyDescent="0.25">
      <c r="A37" s="31"/>
      <c r="B37" s="10" t="s">
        <v>9</v>
      </c>
      <c r="C37" s="8">
        <v>25</v>
      </c>
      <c r="D37" s="8"/>
      <c r="E37" s="8">
        <v>25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>
        <v>60</v>
      </c>
      <c r="D44" s="8"/>
      <c r="E44" s="8">
        <v>60</v>
      </c>
    </row>
    <row r="45" spans="1:5" x14ac:dyDescent="0.25">
      <c r="A45" s="31"/>
      <c r="B45" s="10" t="s">
        <v>8</v>
      </c>
      <c r="C45" s="8">
        <v>100</v>
      </c>
      <c r="D45" s="8"/>
      <c r="E45" s="8">
        <v>100</v>
      </c>
    </row>
    <row r="46" spans="1:5" x14ac:dyDescent="0.25">
      <c r="A46" s="31"/>
      <c r="B46" s="10" t="s">
        <v>9</v>
      </c>
      <c r="C46" s="8">
        <v>40</v>
      </c>
      <c r="D46" s="8"/>
      <c r="E46" s="8">
        <v>40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>
        <v>1160</v>
      </c>
      <c r="D51" s="8">
        <v>840</v>
      </c>
      <c r="E51" s="8">
        <v>2000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1116</v>
      </c>
      <c r="D53" s="8">
        <v>84</v>
      </c>
      <c r="E53" s="8">
        <v>1200</v>
      </c>
    </row>
    <row r="54" spans="1:5" x14ac:dyDescent="0.25">
      <c r="A54" s="31"/>
      <c r="B54" s="10" t="s">
        <v>8</v>
      </c>
      <c r="C54" s="8">
        <v>1312</v>
      </c>
      <c r="D54" s="8">
        <v>738</v>
      </c>
      <c r="E54" s="8">
        <v>2050</v>
      </c>
    </row>
    <row r="55" spans="1:5" x14ac:dyDescent="0.25">
      <c r="A55" s="31"/>
      <c r="B55" s="10" t="s">
        <v>9</v>
      </c>
      <c r="C55" s="8">
        <v>15</v>
      </c>
      <c r="D55" s="8">
        <v>0</v>
      </c>
      <c r="E55" s="8">
        <v>15</v>
      </c>
    </row>
    <row r="56" spans="1:5" x14ac:dyDescent="0.25">
      <c r="A56" s="31" t="s">
        <v>26</v>
      </c>
      <c r="B56" s="10" t="s">
        <v>7</v>
      </c>
      <c r="C56" s="8"/>
      <c r="D56" s="8">
        <v>3500</v>
      </c>
      <c r="E56" s="8">
        <v>3500</v>
      </c>
    </row>
    <row r="57" spans="1:5" x14ac:dyDescent="0.25">
      <c r="A57" s="31"/>
      <c r="B57" s="10" t="s">
        <v>8</v>
      </c>
      <c r="C57" s="8"/>
      <c r="D57" s="8">
        <v>8174</v>
      </c>
      <c r="E57" s="8">
        <v>8174</v>
      </c>
    </row>
    <row r="58" spans="1:5" x14ac:dyDescent="0.25">
      <c r="A58" s="31"/>
      <c r="B58" s="10" t="s">
        <v>9</v>
      </c>
      <c r="C58" s="8"/>
      <c r="D58" s="8">
        <v>400</v>
      </c>
      <c r="E58" s="8">
        <v>400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5800</v>
      </c>
      <c r="D74" s="8"/>
      <c r="E74" s="8">
        <v>5800</v>
      </c>
    </row>
    <row r="75" spans="1:5" x14ac:dyDescent="0.25">
      <c r="A75" s="31"/>
      <c r="B75" s="10" t="s">
        <v>8</v>
      </c>
      <c r="C75" s="8">
        <v>10048</v>
      </c>
      <c r="D75" s="8"/>
      <c r="E75" s="8">
        <v>10048</v>
      </c>
    </row>
    <row r="76" spans="1:5" x14ac:dyDescent="0.25">
      <c r="A76" s="31"/>
      <c r="B76" s="10" t="s">
        <v>9</v>
      </c>
      <c r="C76" s="8">
        <v>5544</v>
      </c>
      <c r="D76" s="8"/>
      <c r="E76" s="8">
        <v>5544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480</v>
      </c>
      <c r="D80" s="8">
        <v>85</v>
      </c>
      <c r="E80" s="8">
        <v>565</v>
      </c>
    </row>
    <row r="81" spans="1:5" x14ac:dyDescent="0.25">
      <c r="A81" s="31"/>
      <c r="B81" s="10" t="s">
        <v>8</v>
      </c>
      <c r="C81" s="8">
        <v>37</v>
      </c>
      <c r="D81" s="8">
        <v>63</v>
      </c>
      <c r="E81" s="8">
        <v>100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2670</v>
      </c>
      <c r="D86" s="8">
        <v>330</v>
      </c>
      <c r="E86" s="8">
        <v>3000</v>
      </c>
    </row>
    <row r="87" spans="1:5" x14ac:dyDescent="0.25">
      <c r="A87" s="31"/>
      <c r="B87" s="10" t="s">
        <v>8</v>
      </c>
      <c r="C87" s="8">
        <v>1428</v>
      </c>
      <c r="D87" s="8">
        <v>672</v>
      </c>
      <c r="E87" s="8">
        <v>2100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880</v>
      </c>
      <c r="D94" s="8">
        <v>920</v>
      </c>
      <c r="E94" s="8">
        <v>1800</v>
      </c>
    </row>
    <row r="95" spans="1:5" x14ac:dyDescent="0.25">
      <c r="A95" s="31"/>
      <c r="B95" s="10" t="s">
        <v>8</v>
      </c>
      <c r="C95" s="8">
        <v>26</v>
      </c>
      <c r="D95" s="8"/>
      <c r="E95" s="8">
        <v>26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5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5" x14ac:dyDescent="0.25">
      <c r="A98" s="31"/>
      <c r="B98" s="10" t="s">
        <v>8</v>
      </c>
      <c r="C98" s="8">
        <v>1000</v>
      </c>
      <c r="D98" s="8"/>
      <c r="E98" s="8">
        <v>1000</v>
      </c>
    </row>
    <row r="99" spans="1:5" x14ac:dyDescent="0.25">
      <c r="A99" s="31"/>
      <c r="B99" s="10" t="s">
        <v>9</v>
      </c>
      <c r="C99" s="8"/>
      <c r="D99" s="8"/>
      <c r="E99" s="8">
        <v>0</v>
      </c>
    </row>
    <row r="100" spans="1:5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5" ht="16.5" customHeight="1" x14ac:dyDescent="0.25">
      <c r="A101" s="31"/>
      <c r="B101" s="10" t="s">
        <v>8</v>
      </c>
      <c r="C101" s="8"/>
      <c r="D101" s="8">
        <v>2522</v>
      </c>
      <c r="E101" s="8">
        <v>2522</v>
      </c>
    </row>
    <row r="102" spans="1:5" ht="16.5" customHeight="1" x14ac:dyDescent="0.25">
      <c r="A102" s="31"/>
      <c r="B102" s="10" t="s">
        <v>9</v>
      </c>
      <c r="C102" s="8"/>
      <c r="D102" s="8"/>
      <c r="E102" s="8">
        <v>0</v>
      </c>
    </row>
    <row r="103" spans="1:5" ht="16.5" customHeight="1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5" ht="16.5" customHeight="1" x14ac:dyDescent="0.25">
      <c r="A104" s="31"/>
      <c r="B104" s="10" t="s">
        <v>8</v>
      </c>
      <c r="C104" s="8">
        <v>2982</v>
      </c>
      <c r="D104" s="8"/>
      <c r="E104" s="8">
        <v>2982</v>
      </c>
    </row>
    <row r="105" spans="1:5" ht="16.5" customHeight="1" x14ac:dyDescent="0.25">
      <c r="A105" s="31"/>
      <c r="B105" s="10" t="s">
        <v>9</v>
      </c>
      <c r="C105" s="8"/>
      <c r="D105" s="8"/>
      <c r="E105" s="8">
        <v>0</v>
      </c>
    </row>
    <row r="106" spans="1:5" ht="16.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5" ht="16.5" customHeight="1" x14ac:dyDescent="0.25">
      <c r="A107" s="31"/>
      <c r="B107" s="10" t="s">
        <v>8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9</v>
      </c>
      <c r="C108" s="8"/>
      <c r="D108" s="8"/>
      <c r="E108" s="8">
        <v>0</v>
      </c>
    </row>
    <row r="109" spans="1:5" ht="16.5" customHeight="1" x14ac:dyDescent="0.25">
      <c r="A109" s="23" t="s">
        <v>55</v>
      </c>
      <c r="B109" s="10" t="s">
        <v>8</v>
      </c>
      <c r="C109" s="8"/>
      <c r="D109" s="8"/>
      <c r="E109" s="8"/>
    </row>
    <row r="110" spans="1:5" ht="16.5" customHeight="1" x14ac:dyDescent="0.25">
      <c r="A110" s="36" t="s">
        <v>5</v>
      </c>
      <c r="B110" s="13" t="s">
        <v>7</v>
      </c>
      <c r="C110" s="14">
        <v>13095</v>
      </c>
      <c r="D110" s="14">
        <v>4983</v>
      </c>
      <c r="E110" s="14">
        <v>18078</v>
      </c>
    </row>
    <row r="111" spans="1:5" ht="16.5" customHeight="1" x14ac:dyDescent="0.25">
      <c r="A111" s="36"/>
      <c r="B111" s="13" t="s">
        <v>8</v>
      </c>
      <c r="C111" s="14">
        <v>22115</v>
      </c>
      <c r="D111" s="14">
        <v>14655</v>
      </c>
      <c r="E111" s="14">
        <v>36770</v>
      </c>
    </row>
    <row r="112" spans="1:5" ht="16.5" customHeight="1" x14ac:dyDescent="0.25">
      <c r="A112" s="36"/>
      <c r="B112" s="13" t="s">
        <v>9</v>
      </c>
      <c r="C112" s="14">
        <v>5634</v>
      </c>
      <c r="D112" s="14">
        <v>400</v>
      </c>
      <c r="E112" s="14">
        <v>6034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B3:B4"/>
    <mergeCell ref="C3:E3"/>
    <mergeCell ref="A14:A16"/>
    <mergeCell ref="A17:A19"/>
    <mergeCell ref="A20:A22"/>
    <mergeCell ref="A1:A3"/>
    <mergeCell ref="A4:A6"/>
    <mergeCell ref="A7:A9"/>
    <mergeCell ref="A10:A1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>
      <pane xSplit="2" ySplit="4" topLeftCell="C92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76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24.75" customHeight="1" x14ac:dyDescent="0.25">
      <c r="A5" s="31" t="s">
        <v>6</v>
      </c>
      <c r="B5" s="10" t="s">
        <v>7</v>
      </c>
      <c r="C5" s="8">
        <v>188</v>
      </c>
      <c r="D5" s="8">
        <v>12</v>
      </c>
      <c r="E5" s="8">
        <v>200</v>
      </c>
    </row>
    <row r="6" spans="1:5" x14ac:dyDescent="0.25">
      <c r="A6" s="31"/>
      <c r="B6" s="10" t="s">
        <v>8</v>
      </c>
      <c r="C6" s="8">
        <v>5670</v>
      </c>
      <c r="D6" s="8">
        <v>1330</v>
      </c>
      <c r="E6" s="8">
        <v>7000</v>
      </c>
    </row>
    <row r="7" spans="1:5" x14ac:dyDescent="0.25">
      <c r="A7" s="31"/>
      <c r="B7" s="10" t="s">
        <v>9</v>
      </c>
      <c r="C7" s="17">
        <v>10</v>
      </c>
      <c r="D7" s="17"/>
      <c r="E7" s="8">
        <v>10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634</v>
      </c>
      <c r="D20" s="8">
        <v>272</v>
      </c>
      <c r="E20" s="8">
        <v>906</v>
      </c>
    </row>
    <row r="21" spans="1:5" x14ac:dyDescent="0.25">
      <c r="A21" s="31"/>
      <c r="B21" s="10" t="s">
        <v>8</v>
      </c>
      <c r="C21" s="8">
        <v>207</v>
      </c>
      <c r="D21" s="8">
        <v>93</v>
      </c>
      <c r="E21" s="8">
        <v>300</v>
      </c>
    </row>
    <row r="22" spans="1:5" x14ac:dyDescent="0.25">
      <c r="A22" s="31"/>
      <c r="B22" s="10" t="s">
        <v>9</v>
      </c>
      <c r="C22" s="8">
        <v>10</v>
      </c>
      <c r="D22" s="8">
        <v>0</v>
      </c>
      <c r="E22" s="8">
        <v>10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>
        <v>97</v>
      </c>
      <c r="D24" s="8">
        <v>3</v>
      </c>
      <c r="E24" s="8">
        <v>100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784</v>
      </c>
      <c r="D35" s="8">
        <v>16</v>
      </c>
      <c r="E35" s="8">
        <v>800</v>
      </c>
    </row>
    <row r="36" spans="1:5" x14ac:dyDescent="0.25">
      <c r="A36" s="31"/>
      <c r="B36" s="10" t="s">
        <v>8</v>
      </c>
      <c r="C36" s="8">
        <v>51</v>
      </c>
      <c r="D36" s="8">
        <v>249</v>
      </c>
      <c r="E36" s="8">
        <v>300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>
        <v>1800</v>
      </c>
      <c r="D44" s="8"/>
      <c r="E44" s="8">
        <v>1800</v>
      </c>
    </row>
    <row r="45" spans="1:5" x14ac:dyDescent="0.25">
      <c r="A45" s="31"/>
      <c r="B45" s="10" t="s">
        <v>8</v>
      </c>
      <c r="C45" s="8">
        <v>1485</v>
      </c>
      <c r="D45" s="8">
        <v>15</v>
      </c>
      <c r="E45" s="8">
        <v>1500</v>
      </c>
    </row>
    <row r="46" spans="1:5" x14ac:dyDescent="0.25">
      <c r="A46" s="31"/>
      <c r="B46" s="10" t="s">
        <v>9</v>
      </c>
      <c r="C46" s="8">
        <v>597</v>
      </c>
      <c r="D46" s="8"/>
      <c r="E46" s="8">
        <v>597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520</v>
      </c>
      <c r="D53" s="8">
        <v>51</v>
      </c>
      <c r="E53" s="8">
        <v>571</v>
      </c>
    </row>
    <row r="54" spans="1:5" x14ac:dyDescent="0.25">
      <c r="A54" s="31"/>
      <c r="B54" s="10" t="s">
        <v>8</v>
      </c>
      <c r="C54" s="8">
        <v>624</v>
      </c>
      <c r="D54" s="8">
        <v>676</v>
      </c>
      <c r="E54" s="8">
        <v>1300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5535</v>
      </c>
      <c r="E56" s="8">
        <v>5535</v>
      </c>
    </row>
    <row r="57" spans="1:5" x14ac:dyDescent="0.25">
      <c r="A57" s="31"/>
      <c r="B57" s="10" t="s">
        <v>8</v>
      </c>
      <c r="C57" s="8"/>
      <c r="D57" s="8">
        <v>18534</v>
      </c>
      <c r="E57" s="8">
        <v>18534</v>
      </c>
    </row>
    <row r="58" spans="1:5" x14ac:dyDescent="0.25">
      <c r="A58" s="31"/>
      <c r="B58" s="10" t="s">
        <v>9</v>
      </c>
      <c r="C58" s="8"/>
      <c r="D58" s="8">
        <v>4611</v>
      </c>
      <c r="E58" s="8">
        <v>4611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11700</v>
      </c>
      <c r="D74" s="8"/>
      <c r="E74" s="8">
        <v>11700</v>
      </c>
    </row>
    <row r="75" spans="1:5" x14ac:dyDescent="0.25">
      <c r="A75" s="31"/>
      <c r="B75" s="10" t="s">
        <v>8</v>
      </c>
      <c r="C75" s="8">
        <v>15860</v>
      </c>
      <c r="D75" s="8"/>
      <c r="E75" s="8">
        <v>15860</v>
      </c>
    </row>
    <row r="76" spans="1:5" x14ac:dyDescent="0.25">
      <c r="A76" s="31"/>
      <c r="B76" s="10" t="s">
        <v>9</v>
      </c>
      <c r="C76" s="8">
        <v>4454</v>
      </c>
      <c r="D76" s="8"/>
      <c r="E76" s="8">
        <v>4454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517</v>
      </c>
      <c r="D80" s="8">
        <v>183</v>
      </c>
      <c r="E80" s="8">
        <v>700</v>
      </c>
    </row>
    <row r="81" spans="1:5" x14ac:dyDescent="0.25">
      <c r="A81" s="31"/>
      <c r="B81" s="10" t="s">
        <v>8</v>
      </c>
      <c r="C81" s="8">
        <v>112</v>
      </c>
      <c r="D81" s="8">
        <v>288</v>
      </c>
      <c r="E81" s="8">
        <v>400</v>
      </c>
    </row>
    <row r="82" spans="1:5" x14ac:dyDescent="0.25">
      <c r="A82" s="31"/>
      <c r="B82" s="10" t="s">
        <v>9</v>
      </c>
      <c r="C82" s="8"/>
      <c r="D82" s="8">
        <v>150</v>
      </c>
      <c r="E82" s="8">
        <v>150</v>
      </c>
    </row>
    <row r="83" spans="1:5" x14ac:dyDescent="0.25">
      <c r="A83" s="31" t="s">
        <v>35</v>
      </c>
      <c r="B83" s="10" t="s">
        <v>7</v>
      </c>
      <c r="C83" s="8"/>
      <c r="D83" s="8">
        <v>500</v>
      </c>
      <c r="E83" s="8">
        <v>500</v>
      </c>
    </row>
    <row r="84" spans="1:5" x14ac:dyDescent="0.25">
      <c r="A84" s="31"/>
      <c r="B84" s="10" t="s">
        <v>8</v>
      </c>
      <c r="C84" s="8"/>
      <c r="D84" s="8">
        <v>300</v>
      </c>
      <c r="E84" s="8">
        <v>300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>
        <v>1800</v>
      </c>
      <c r="E86" s="8">
        <v>1800</v>
      </c>
    </row>
    <row r="87" spans="1:5" x14ac:dyDescent="0.25">
      <c r="A87" s="31"/>
      <c r="B87" s="10" t="s">
        <v>8</v>
      </c>
      <c r="C87" s="8"/>
      <c r="D87" s="8">
        <v>1500</v>
      </c>
      <c r="E87" s="8">
        <v>1500</v>
      </c>
    </row>
    <row r="88" spans="1:5" x14ac:dyDescent="0.25">
      <c r="A88" s="31"/>
      <c r="B88" s="10" t="s">
        <v>9</v>
      </c>
      <c r="C88" s="8"/>
      <c r="D88" s="8">
        <v>105</v>
      </c>
      <c r="E88" s="8">
        <v>105</v>
      </c>
    </row>
    <row r="89" spans="1:5" x14ac:dyDescent="0.25">
      <c r="A89" s="31" t="s">
        <v>37</v>
      </c>
      <c r="B89" s="10" t="s">
        <v>7</v>
      </c>
      <c r="C89" s="8"/>
      <c r="D89" s="8">
        <v>100</v>
      </c>
      <c r="E89" s="8">
        <v>100</v>
      </c>
    </row>
    <row r="90" spans="1:5" x14ac:dyDescent="0.25">
      <c r="A90" s="31"/>
      <c r="B90" s="10" t="s">
        <v>8</v>
      </c>
      <c r="C90" s="8"/>
      <c r="D90" s="8">
        <v>2470</v>
      </c>
      <c r="E90" s="8">
        <v>2470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5129</v>
      </c>
      <c r="D94" s="8">
        <v>32</v>
      </c>
      <c r="E94" s="8">
        <v>5161</v>
      </c>
    </row>
    <row r="95" spans="1:5" x14ac:dyDescent="0.25">
      <c r="A95" s="31"/>
      <c r="B95" s="10" t="s">
        <v>8</v>
      </c>
      <c r="C95" s="8">
        <v>1</v>
      </c>
      <c r="D95" s="8"/>
      <c r="E95" s="8">
        <v>1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5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5" x14ac:dyDescent="0.25">
      <c r="A98" s="31"/>
      <c r="B98" s="10" t="s">
        <v>8</v>
      </c>
      <c r="C98" s="8">
        <v>1899</v>
      </c>
      <c r="D98" s="8"/>
      <c r="E98" s="8">
        <v>1899</v>
      </c>
    </row>
    <row r="99" spans="1:5" x14ac:dyDescent="0.25">
      <c r="A99" s="31"/>
      <c r="B99" s="10" t="s">
        <v>9</v>
      </c>
      <c r="C99" s="8"/>
      <c r="D99" s="8"/>
      <c r="E99" s="8">
        <v>0</v>
      </c>
    </row>
    <row r="100" spans="1:5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5" x14ac:dyDescent="0.25">
      <c r="A101" s="31"/>
      <c r="B101" s="10" t="s">
        <v>8</v>
      </c>
      <c r="C101" s="8"/>
      <c r="D101" s="8">
        <v>4516</v>
      </c>
      <c r="E101" s="8">
        <v>4516</v>
      </c>
    </row>
    <row r="102" spans="1:5" x14ac:dyDescent="0.25">
      <c r="A102" s="31"/>
      <c r="B102" s="10" t="s">
        <v>9</v>
      </c>
      <c r="C102" s="8"/>
      <c r="D102" s="8"/>
      <c r="E102" s="8">
        <v>0</v>
      </c>
    </row>
    <row r="103" spans="1:5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5" x14ac:dyDescent="0.25">
      <c r="A104" s="31"/>
      <c r="B104" s="10" t="s">
        <v>8</v>
      </c>
      <c r="C104" s="8">
        <v>4578</v>
      </c>
      <c r="D104" s="8"/>
      <c r="E104" s="8">
        <v>4578</v>
      </c>
    </row>
    <row r="105" spans="1:5" x14ac:dyDescent="0.25">
      <c r="A105" s="31"/>
      <c r="B105" s="10" t="s">
        <v>9</v>
      </c>
      <c r="C105" s="8"/>
      <c r="D105" s="8"/>
      <c r="E105" s="8">
        <v>0</v>
      </c>
    </row>
    <row r="106" spans="1:5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5" x14ac:dyDescent="0.25">
      <c r="A107" s="31"/>
      <c r="B107" s="10" t="s">
        <v>8</v>
      </c>
      <c r="C107" s="8"/>
      <c r="D107" s="8"/>
      <c r="E107" s="8">
        <v>0</v>
      </c>
    </row>
    <row r="108" spans="1:5" x14ac:dyDescent="0.25">
      <c r="A108" s="31"/>
      <c r="B108" s="10" t="s">
        <v>9</v>
      </c>
      <c r="C108" s="8"/>
      <c r="D108" s="8"/>
      <c r="E108" s="8">
        <v>0</v>
      </c>
    </row>
    <row r="109" spans="1:5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5" x14ac:dyDescent="0.25">
      <c r="A110" s="36" t="s">
        <v>5</v>
      </c>
      <c r="B110" s="13" t="s">
        <v>7</v>
      </c>
      <c r="C110" s="14">
        <v>21272</v>
      </c>
      <c r="D110" s="14">
        <v>8501</v>
      </c>
      <c r="E110" s="14">
        <v>29773</v>
      </c>
    </row>
    <row r="111" spans="1:5" x14ac:dyDescent="0.25">
      <c r="A111" s="36"/>
      <c r="B111" s="13" t="s">
        <v>8</v>
      </c>
      <c r="C111" s="14">
        <v>30584</v>
      </c>
      <c r="D111" s="14">
        <v>29974</v>
      </c>
      <c r="E111" s="14">
        <v>60558</v>
      </c>
    </row>
    <row r="112" spans="1:5" x14ac:dyDescent="0.25">
      <c r="A112" s="36"/>
      <c r="B112" s="13" t="s">
        <v>9</v>
      </c>
      <c r="C112" s="14">
        <v>5071</v>
      </c>
      <c r="D112" s="14">
        <v>4866</v>
      </c>
      <c r="E112" s="14">
        <v>9937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>
      <pane xSplit="2" ySplit="4" topLeftCell="C86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77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24.75" customHeight="1" x14ac:dyDescent="0.25">
      <c r="A5" s="31" t="s">
        <v>6</v>
      </c>
      <c r="B5" s="10" t="s">
        <v>7</v>
      </c>
      <c r="C5" s="8">
        <v>1032</v>
      </c>
      <c r="D5" s="8">
        <v>168</v>
      </c>
      <c r="E5" s="8">
        <v>1200</v>
      </c>
    </row>
    <row r="6" spans="1:5" x14ac:dyDescent="0.25">
      <c r="A6" s="31"/>
      <c r="B6" s="10" t="s">
        <v>8</v>
      </c>
      <c r="C6" s="8">
        <v>3476</v>
      </c>
      <c r="D6" s="8">
        <v>344</v>
      </c>
      <c r="E6" s="8">
        <v>3820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270</v>
      </c>
      <c r="D20" s="8">
        <v>40</v>
      </c>
      <c r="E20" s="8">
        <v>310</v>
      </c>
    </row>
    <row r="21" spans="1:5" x14ac:dyDescent="0.25">
      <c r="A21" s="31"/>
      <c r="B21" s="10" t="s">
        <v>8</v>
      </c>
      <c r="C21" s="8">
        <v>122</v>
      </c>
      <c r="D21" s="8">
        <v>28</v>
      </c>
      <c r="E21" s="8">
        <v>150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60</v>
      </c>
      <c r="D23" s="8">
        <v>40</v>
      </c>
      <c r="E23" s="8">
        <v>100</v>
      </c>
    </row>
    <row r="24" spans="1:5" x14ac:dyDescent="0.25">
      <c r="A24" s="31"/>
      <c r="B24" s="10" t="s">
        <v>8</v>
      </c>
      <c r="C24" s="8">
        <v>78</v>
      </c>
      <c r="D24" s="8">
        <v>22</v>
      </c>
      <c r="E24" s="8">
        <v>100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320</v>
      </c>
      <c r="D35" s="8">
        <v>80</v>
      </c>
      <c r="E35" s="8">
        <v>400</v>
      </c>
    </row>
    <row r="36" spans="1:5" x14ac:dyDescent="0.25">
      <c r="A36" s="31"/>
      <c r="B36" s="10" t="s">
        <v>8</v>
      </c>
      <c r="C36" s="8">
        <v>696</v>
      </c>
      <c r="D36" s="8">
        <v>504</v>
      </c>
      <c r="E36" s="8">
        <v>1200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>
        <v>2145</v>
      </c>
      <c r="D44" s="8">
        <v>1755</v>
      </c>
      <c r="E44" s="8">
        <v>3900</v>
      </c>
    </row>
    <row r="45" spans="1:5" x14ac:dyDescent="0.25">
      <c r="A45" s="31"/>
      <c r="B45" s="10" t="s">
        <v>8</v>
      </c>
      <c r="C45" s="8">
        <v>3300</v>
      </c>
      <c r="D45" s="8">
        <v>1700</v>
      </c>
      <c r="E45" s="8">
        <v>5000</v>
      </c>
    </row>
    <row r="46" spans="1:5" x14ac:dyDescent="0.25">
      <c r="A46" s="31"/>
      <c r="B46" s="10" t="s">
        <v>9</v>
      </c>
      <c r="C46" s="8">
        <v>1300</v>
      </c>
      <c r="D46" s="8">
        <v>700</v>
      </c>
      <c r="E46" s="8">
        <v>2000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34</v>
      </c>
      <c r="D50" s="8">
        <v>66</v>
      </c>
      <c r="E50" s="8">
        <v>100</v>
      </c>
    </row>
    <row r="51" spans="1:5" x14ac:dyDescent="0.25">
      <c r="A51" s="31"/>
      <c r="B51" s="10" t="s">
        <v>8</v>
      </c>
      <c r="C51" s="8">
        <v>50</v>
      </c>
      <c r="D51" s="8">
        <v>150</v>
      </c>
      <c r="E51" s="8">
        <v>200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492</v>
      </c>
      <c r="D53" s="8">
        <v>419</v>
      </c>
      <c r="E53" s="8">
        <v>911</v>
      </c>
    </row>
    <row r="54" spans="1:5" x14ac:dyDescent="0.25">
      <c r="A54" s="31"/>
      <c r="B54" s="10" t="s">
        <v>8</v>
      </c>
      <c r="C54" s="8">
        <v>242</v>
      </c>
      <c r="D54" s="8">
        <v>108</v>
      </c>
      <c r="E54" s="8">
        <v>350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4850</v>
      </c>
      <c r="E56" s="8">
        <v>4850</v>
      </c>
    </row>
    <row r="57" spans="1:5" x14ac:dyDescent="0.25">
      <c r="A57" s="31"/>
      <c r="B57" s="10" t="s">
        <v>8</v>
      </c>
      <c r="C57" s="8"/>
      <c r="D57" s="8">
        <v>10491</v>
      </c>
      <c r="E57" s="8">
        <v>10491</v>
      </c>
    </row>
    <row r="58" spans="1:5" x14ac:dyDescent="0.25">
      <c r="A58" s="31"/>
      <c r="B58" s="10" t="s">
        <v>9</v>
      </c>
      <c r="C58" s="8"/>
      <c r="D58" s="8">
        <v>2300</v>
      </c>
      <c r="E58" s="8">
        <v>2300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5385</v>
      </c>
      <c r="D74" s="8"/>
      <c r="E74" s="8">
        <v>5385</v>
      </c>
    </row>
    <row r="75" spans="1:5" x14ac:dyDescent="0.25">
      <c r="A75" s="31"/>
      <c r="B75" s="10" t="s">
        <v>8</v>
      </c>
      <c r="C75" s="8">
        <v>11800</v>
      </c>
      <c r="D75" s="8"/>
      <c r="E75" s="8">
        <v>11800</v>
      </c>
    </row>
    <row r="76" spans="1:5" x14ac:dyDescent="0.25">
      <c r="A76" s="31"/>
      <c r="B76" s="10" t="s">
        <v>9</v>
      </c>
      <c r="C76" s="8">
        <v>2300</v>
      </c>
      <c r="D76" s="8"/>
      <c r="E76" s="8">
        <v>2300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1180</v>
      </c>
      <c r="D86" s="8">
        <v>820</v>
      </c>
      <c r="E86" s="8">
        <v>2000</v>
      </c>
    </row>
    <row r="87" spans="1:5" x14ac:dyDescent="0.25">
      <c r="A87" s="31"/>
      <c r="B87" s="10" t="s">
        <v>8</v>
      </c>
      <c r="C87" s="8">
        <v>1120</v>
      </c>
      <c r="D87" s="8">
        <v>880</v>
      </c>
      <c r="E87" s="8">
        <v>2000</v>
      </c>
    </row>
    <row r="88" spans="1:5" x14ac:dyDescent="0.25">
      <c r="A88" s="31"/>
      <c r="B88" s="10" t="s">
        <v>9</v>
      </c>
      <c r="C88" s="8">
        <v>321</v>
      </c>
      <c r="D88" s="8">
        <v>274</v>
      </c>
      <c r="E88" s="8">
        <v>595</v>
      </c>
    </row>
    <row r="89" spans="1:5" x14ac:dyDescent="0.25">
      <c r="A89" s="31" t="s">
        <v>37</v>
      </c>
      <c r="B89" s="10" t="s">
        <v>7</v>
      </c>
      <c r="C89" s="8">
        <v>74</v>
      </c>
      <c r="D89" s="8">
        <v>26</v>
      </c>
      <c r="E89" s="8">
        <v>100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1403</v>
      </c>
      <c r="D94" s="8">
        <v>897</v>
      </c>
      <c r="E94" s="8">
        <v>2300</v>
      </c>
    </row>
    <row r="95" spans="1:5" x14ac:dyDescent="0.25">
      <c r="A95" s="31"/>
      <c r="B95" s="10" t="s">
        <v>8</v>
      </c>
      <c r="C95" s="8">
        <v>36</v>
      </c>
      <c r="D95" s="8">
        <v>38</v>
      </c>
      <c r="E95" s="8">
        <v>74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5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5" x14ac:dyDescent="0.25">
      <c r="A98" s="31"/>
      <c r="B98" s="10" t="s">
        <v>8</v>
      </c>
      <c r="C98" s="8">
        <v>1777</v>
      </c>
      <c r="D98" s="8"/>
      <c r="E98" s="8">
        <v>1777</v>
      </c>
    </row>
    <row r="99" spans="1:5" x14ac:dyDescent="0.25">
      <c r="A99" s="31"/>
      <c r="B99" s="10" t="s">
        <v>9</v>
      </c>
      <c r="C99" s="8"/>
      <c r="D99" s="8"/>
      <c r="E99" s="8">
        <v>0</v>
      </c>
    </row>
    <row r="100" spans="1:5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5" x14ac:dyDescent="0.25">
      <c r="A101" s="31"/>
      <c r="B101" s="10" t="s">
        <v>8</v>
      </c>
      <c r="C101" s="8"/>
      <c r="D101" s="8">
        <v>3424</v>
      </c>
      <c r="E101" s="8">
        <v>3424</v>
      </c>
    </row>
    <row r="102" spans="1:5" x14ac:dyDescent="0.25">
      <c r="A102" s="31"/>
      <c r="B102" s="10" t="s">
        <v>9</v>
      </c>
      <c r="C102" s="8"/>
      <c r="D102" s="8"/>
      <c r="E102" s="8">
        <v>0</v>
      </c>
    </row>
    <row r="103" spans="1:5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5" x14ac:dyDescent="0.25">
      <c r="A104" s="31"/>
      <c r="B104" s="10" t="s">
        <v>8</v>
      </c>
      <c r="C104" s="8">
        <v>3459</v>
      </c>
      <c r="D104" s="8"/>
      <c r="E104" s="8">
        <v>3459</v>
      </c>
    </row>
    <row r="105" spans="1:5" x14ac:dyDescent="0.25">
      <c r="A105" s="31"/>
      <c r="B105" s="10" t="s">
        <v>9</v>
      </c>
      <c r="C105" s="8"/>
      <c r="D105" s="8"/>
      <c r="E105" s="8">
        <v>0</v>
      </c>
    </row>
    <row r="106" spans="1:5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5" x14ac:dyDescent="0.25">
      <c r="A107" s="31"/>
      <c r="B107" s="10" t="s">
        <v>8</v>
      </c>
      <c r="C107" s="8"/>
      <c r="D107" s="8"/>
      <c r="E107" s="8">
        <v>0</v>
      </c>
    </row>
    <row r="108" spans="1:5" x14ac:dyDescent="0.25">
      <c r="A108" s="31"/>
      <c r="B108" s="10" t="s">
        <v>9</v>
      </c>
      <c r="C108" s="8"/>
      <c r="D108" s="8"/>
      <c r="E108" s="8">
        <v>0</v>
      </c>
    </row>
    <row r="109" spans="1:5" x14ac:dyDescent="0.25">
      <c r="A109" s="23" t="s">
        <v>55</v>
      </c>
      <c r="B109" s="10" t="s">
        <v>8</v>
      </c>
      <c r="C109" s="8"/>
      <c r="D109" s="8"/>
      <c r="E109" s="8"/>
    </row>
    <row r="110" spans="1:5" x14ac:dyDescent="0.25">
      <c r="A110" s="36" t="s">
        <v>5</v>
      </c>
      <c r="B110" s="13" t="s">
        <v>7</v>
      </c>
      <c r="C110" s="14">
        <v>12395</v>
      </c>
      <c r="D110" s="14">
        <v>9161</v>
      </c>
      <c r="E110" s="14">
        <v>21556</v>
      </c>
    </row>
    <row r="111" spans="1:5" x14ac:dyDescent="0.25">
      <c r="A111" s="36"/>
      <c r="B111" s="13" t="s">
        <v>8</v>
      </c>
      <c r="C111" s="14">
        <v>26156</v>
      </c>
      <c r="D111" s="14">
        <v>17689</v>
      </c>
      <c r="E111" s="14">
        <v>43845</v>
      </c>
    </row>
    <row r="112" spans="1:5" x14ac:dyDescent="0.25">
      <c r="A112" s="36"/>
      <c r="B112" s="13" t="s">
        <v>9</v>
      </c>
      <c r="C112" s="14">
        <v>3921</v>
      </c>
      <c r="D112" s="14">
        <v>3274</v>
      </c>
      <c r="E112" s="14">
        <v>7195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>
      <pane xSplit="2" ySplit="4" topLeftCell="C86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78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24.75" customHeight="1" x14ac:dyDescent="0.25">
      <c r="A5" s="31" t="s">
        <v>6</v>
      </c>
      <c r="B5" s="10" t="s">
        <v>7</v>
      </c>
      <c r="C5" s="8">
        <v>819</v>
      </c>
      <c r="D5" s="8">
        <v>62</v>
      </c>
      <c r="E5" s="8">
        <v>881</v>
      </c>
    </row>
    <row r="6" spans="1:5" x14ac:dyDescent="0.25">
      <c r="A6" s="31"/>
      <c r="B6" s="10" t="s">
        <v>8</v>
      </c>
      <c r="C6" s="8">
        <v>5628</v>
      </c>
      <c r="D6" s="8">
        <v>1072</v>
      </c>
      <c r="E6" s="8">
        <v>6700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657</v>
      </c>
      <c r="D20" s="8">
        <v>356</v>
      </c>
      <c r="E20" s="8">
        <v>1013</v>
      </c>
    </row>
    <row r="21" spans="1:5" x14ac:dyDescent="0.25">
      <c r="A21" s="31"/>
      <c r="B21" s="10" t="s">
        <v>8</v>
      </c>
      <c r="C21" s="8">
        <v>670</v>
      </c>
      <c r="D21" s="8">
        <v>330</v>
      </c>
      <c r="E21" s="8">
        <v>1000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275</v>
      </c>
      <c r="D23" s="8">
        <v>158</v>
      </c>
      <c r="E23" s="8">
        <v>433</v>
      </c>
    </row>
    <row r="24" spans="1:5" x14ac:dyDescent="0.25">
      <c r="A24" s="31"/>
      <c r="B24" s="10" t="s">
        <v>8</v>
      </c>
      <c r="C24" s="8">
        <v>98</v>
      </c>
      <c r="D24" s="8">
        <v>41</v>
      </c>
      <c r="E24" s="8">
        <v>139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756</v>
      </c>
      <c r="D35" s="8">
        <v>190</v>
      </c>
      <c r="E35" s="8">
        <v>946</v>
      </c>
    </row>
    <row r="36" spans="1:5" x14ac:dyDescent="0.25">
      <c r="A36" s="31"/>
      <c r="B36" s="10" t="s">
        <v>8</v>
      </c>
      <c r="C36" s="8">
        <v>780</v>
      </c>
      <c r="D36" s="8">
        <v>520</v>
      </c>
      <c r="E36" s="8">
        <v>1300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>
        <v>1526</v>
      </c>
      <c r="D44" s="8">
        <v>287</v>
      </c>
      <c r="E44" s="8">
        <v>1813</v>
      </c>
    </row>
    <row r="45" spans="1:5" x14ac:dyDescent="0.25">
      <c r="A45" s="31"/>
      <c r="B45" s="10" t="s">
        <v>8</v>
      </c>
      <c r="C45" s="8">
        <v>381</v>
      </c>
      <c r="D45" s="8">
        <v>47</v>
      </c>
      <c r="E45" s="8">
        <v>428</v>
      </c>
    </row>
    <row r="46" spans="1:5" x14ac:dyDescent="0.25">
      <c r="A46" s="31"/>
      <c r="B46" s="10" t="s">
        <v>9</v>
      </c>
      <c r="C46" s="8">
        <v>1200</v>
      </c>
      <c r="D46" s="8"/>
      <c r="E46" s="8">
        <v>1200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645</v>
      </c>
      <c r="D50" s="8">
        <v>298</v>
      </c>
      <c r="E50" s="8">
        <v>943</v>
      </c>
    </row>
    <row r="51" spans="1:5" x14ac:dyDescent="0.25">
      <c r="A51" s="31"/>
      <c r="B51" s="10" t="s">
        <v>8</v>
      </c>
      <c r="C51" s="8">
        <v>192</v>
      </c>
      <c r="D51" s="8">
        <v>108</v>
      </c>
      <c r="E51" s="8">
        <v>300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452</v>
      </c>
      <c r="D53" s="8">
        <v>156</v>
      </c>
      <c r="E53" s="8">
        <v>608</v>
      </c>
    </row>
    <row r="54" spans="1:5" x14ac:dyDescent="0.25">
      <c r="A54" s="31"/>
      <c r="B54" s="10" t="s">
        <v>8</v>
      </c>
      <c r="C54" s="8">
        <v>630</v>
      </c>
      <c r="D54" s="8">
        <v>370</v>
      </c>
      <c r="E54" s="8">
        <v>1000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3800</v>
      </c>
      <c r="E56" s="8">
        <v>3800</v>
      </c>
    </row>
    <row r="57" spans="1:5" x14ac:dyDescent="0.25">
      <c r="A57" s="31"/>
      <c r="B57" s="10" t="s">
        <v>8</v>
      </c>
      <c r="C57" s="8"/>
      <c r="D57" s="8">
        <v>9200</v>
      </c>
      <c r="E57" s="8">
        <v>9200</v>
      </c>
    </row>
    <row r="58" spans="1:5" x14ac:dyDescent="0.25">
      <c r="A58" s="31"/>
      <c r="B58" s="10" t="s">
        <v>9</v>
      </c>
      <c r="C58" s="8"/>
      <c r="D58" s="8">
        <v>200</v>
      </c>
      <c r="E58" s="8">
        <v>200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5945</v>
      </c>
      <c r="D74" s="8"/>
      <c r="E74" s="8">
        <v>5945</v>
      </c>
    </row>
    <row r="75" spans="1:5" x14ac:dyDescent="0.25">
      <c r="A75" s="31"/>
      <c r="B75" s="10" t="s">
        <v>8</v>
      </c>
      <c r="C75" s="8">
        <v>13000</v>
      </c>
      <c r="D75" s="8"/>
      <c r="E75" s="8">
        <v>13000</v>
      </c>
    </row>
    <row r="76" spans="1:5" x14ac:dyDescent="0.25">
      <c r="A76" s="31"/>
      <c r="B76" s="10" t="s">
        <v>9</v>
      </c>
      <c r="C76" s="8">
        <v>5711</v>
      </c>
      <c r="D76" s="8"/>
      <c r="E76" s="8">
        <v>5711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395</v>
      </c>
      <c r="D80" s="8">
        <v>205</v>
      </c>
      <c r="E80" s="8">
        <v>600</v>
      </c>
    </row>
    <row r="81" spans="1:5" x14ac:dyDescent="0.25">
      <c r="A81" s="31"/>
      <c r="B81" s="10" t="s">
        <v>8</v>
      </c>
      <c r="C81" s="8">
        <v>375</v>
      </c>
      <c r="D81" s="8">
        <v>125</v>
      </c>
      <c r="E81" s="8">
        <v>500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825</v>
      </c>
      <c r="D86" s="8">
        <v>425</v>
      </c>
      <c r="E86" s="8">
        <v>1250</v>
      </c>
    </row>
    <row r="87" spans="1:5" x14ac:dyDescent="0.25">
      <c r="A87" s="31"/>
      <c r="B87" s="10" t="s">
        <v>8</v>
      </c>
      <c r="C87" s="8">
        <v>1608</v>
      </c>
      <c r="D87" s="8">
        <v>792</v>
      </c>
      <c r="E87" s="8">
        <v>2400</v>
      </c>
    </row>
    <row r="88" spans="1:5" x14ac:dyDescent="0.25">
      <c r="A88" s="31"/>
      <c r="B88" s="10" t="s">
        <v>9</v>
      </c>
      <c r="C88" s="8">
        <v>20</v>
      </c>
      <c r="D88" s="8">
        <v>10</v>
      </c>
      <c r="E88" s="8">
        <v>30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1584</v>
      </c>
      <c r="D94" s="8">
        <v>216</v>
      </c>
      <c r="E94" s="8">
        <v>1800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5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5" x14ac:dyDescent="0.25">
      <c r="A98" s="31"/>
      <c r="B98" s="10" t="s">
        <v>8</v>
      </c>
      <c r="C98" s="8">
        <v>1655</v>
      </c>
      <c r="D98" s="8"/>
      <c r="E98" s="8">
        <v>1655</v>
      </c>
    </row>
    <row r="99" spans="1:5" x14ac:dyDescent="0.25">
      <c r="A99" s="31"/>
      <c r="B99" s="10" t="s">
        <v>9</v>
      </c>
      <c r="C99" s="8"/>
      <c r="D99" s="8"/>
      <c r="E99" s="8">
        <v>0</v>
      </c>
    </row>
    <row r="100" spans="1:5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5" x14ac:dyDescent="0.25">
      <c r="A101" s="31"/>
      <c r="B101" s="10" t="s">
        <v>8</v>
      </c>
      <c r="C101" s="8"/>
      <c r="D101" s="8">
        <v>3426</v>
      </c>
      <c r="E101" s="8">
        <v>3426</v>
      </c>
    </row>
    <row r="102" spans="1:5" x14ac:dyDescent="0.25">
      <c r="A102" s="31"/>
      <c r="B102" s="10" t="s">
        <v>9</v>
      </c>
      <c r="C102" s="8"/>
      <c r="D102" s="8"/>
      <c r="E102" s="8">
        <v>0</v>
      </c>
    </row>
    <row r="103" spans="1:5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5" x14ac:dyDescent="0.25">
      <c r="A104" s="31"/>
      <c r="B104" s="10" t="s">
        <v>8</v>
      </c>
      <c r="C104" s="8">
        <v>3377</v>
      </c>
      <c r="D104" s="8"/>
      <c r="E104" s="8">
        <v>3377</v>
      </c>
    </row>
    <row r="105" spans="1:5" x14ac:dyDescent="0.25">
      <c r="A105" s="31"/>
      <c r="B105" s="10" t="s">
        <v>9</v>
      </c>
      <c r="C105" s="8"/>
      <c r="D105" s="8"/>
      <c r="E105" s="8">
        <v>0</v>
      </c>
    </row>
    <row r="106" spans="1:5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5" x14ac:dyDescent="0.25">
      <c r="A107" s="31"/>
      <c r="B107" s="10" t="s">
        <v>8</v>
      </c>
      <c r="C107" s="8"/>
      <c r="D107" s="8"/>
      <c r="E107" s="8">
        <v>0</v>
      </c>
    </row>
    <row r="108" spans="1:5" x14ac:dyDescent="0.25">
      <c r="A108" s="31"/>
      <c r="B108" s="10" t="s">
        <v>9</v>
      </c>
      <c r="C108" s="8"/>
      <c r="D108" s="8"/>
      <c r="E108" s="8">
        <v>0</v>
      </c>
    </row>
    <row r="109" spans="1:5" x14ac:dyDescent="0.25">
      <c r="A109" s="23" t="s">
        <v>55</v>
      </c>
      <c r="B109" s="10" t="s">
        <v>8</v>
      </c>
      <c r="C109" s="8"/>
      <c r="D109" s="8"/>
      <c r="E109" s="8"/>
    </row>
    <row r="110" spans="1:5" x14ac:dyDescent="0.25">
      <c r="A110" s="36" t="s">
        <v>5</v>
      </c>
      <c r="B110" s="13" t="s">
        <v>7</v>
      </c>
      <c r="C110" s="14">
        <v>13879</v>
      </c>
      <c r="D110" s="14">
        <v>6153</v>
      </c>
      <c r="E110" s="14">
        <v>20032</v>
      </c>
    </row>
    <row r="111" spans="1:5" x14ac:dyDescent="0.25">
      <c r="A111" s="36"/>
      <c r="B111" s="13" t="s">
        <v>8</v>
      </c>
      <c r="C111" s="14">
        <v>28394</v>
      </c>
      <c r="D111" s="14">
        <v>16031</v>
      </c>
      <c r="E111" s="14">
        <v>44425</v>
      </c>
    </row>
    <row r="112" spans="1:5" x14ac:dyDescent="0.25">
      <c r="A112" s="36"/>
      <c r="B112" s="13" t="s">
        <v>9</v>
      </c>
      <c r="C112" s="14">
        <v>6931</v>
      </c>
      <c r="D112" s="14">
        <v>210</v>
      </c>
      <c r="E112" s="14">
        <v>7141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workbookViewId="0">
      <pane xSplit="2" ySplit="4" topLeftCell="C86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80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500</v>
      </c>
      <c r="D5" s="8"/>
      <c r="E5" s="8">
        <v>500</v>
      </c>
    </row>
    <row r="6" spans="1:5" x14ac:dyDescent="0.25">
      <c r="A6" s="31"/>
      <c r="B6" s="10" t="s">
        <v>8</v>
      </c>
      <c r="C6" s="8">
        <v>4506</v>
      </c>
      <c r="D6" s="8">
        <v>94</v>
      </c>
      <c r="E6" s="8">
        <v>4600</v>
      </c>
    </row>
    <row r="7" spans="1:5" x14ac:dyDescent="0.25">
      <c r="A7" s="31"/>
      <c r="B7" s="10" t="s">
        <v>9</v>
      </c>
      <c r="C7" s="17">
        <v>15</v>
      </c>
      <c r="D7" s="17"/>
      <c r="E7" s="8">
        <v>15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>
        <v>601</v>
      </c>
      <c r="D11" s="8"/>
      <c r="E11" s="8">
        <v>601</v>
      </c>
    </row>
    <row r="12" spans="1:5" x14ac:dyDescent="0.25">
      <c r="A12" s="31"/>
      <c r="B12" s="10" t="s">
        <v>8</v>
      </c>
      <c r="C12" s="8">
        <v>209</v>
      </c>
      <c r="D12" s="8"/>
      <c r="E12" s="8">
        <v>209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464</v>
      </c>
      <c r="D23" s="8">
        <v>147</v>
      </c>
      <c r="E23" s="8">
        <v>611</v>
      </c>
    </row>
    <row r="24" spans="1:5" x14ac:dyDescent="0.25">
      <c r="A24" s="31"/>
      <c r="B24" s="10" t="s">
        <v>8</v>
      </c>
      <c r="C24" s="8">
        <v>520</v>
      </c>
      <c r="D24" s="8">
        <v>202</v>
      </c>
      <c r="E24" s="8">
        <v>722</v>
      </c>
    </row>
    <row r="25" spans="1:5" x14ac:dyDescent="0.25">
      <c r="A25" s="31"/>
      <c r="B25" s="10" t="s">
        <v>9</v>
      </c>
      <c r="C25" s="8">
        <v>408</v>
      </c>
      <c r="D25" s="8">
        <v>132</v>
      </c>
      <c r="E25" s="8">
        <v>540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1164</v>
      </c>
      <c r="D35" s="8"/>
      <c r="E35" s="8">
        <v>1164</v>
      </c>
    </row>
    <row r="36" spans="1:5" x14ac:dyDescent="0.25">
      <c r="A36" s="31"/>
      <c r="B36" s="10" t="s">
        <v>8</v>
      </c>
      <c r="C36" s="8">
        <v>1906</v>
      </c>
      <c r="D36" s="8">
        <v>304</v>
      </c>
      <c r="E36" s="8">
        <v>2210</v>
      </c>
    </row>
    <row r="37" spans="1:5" x14ac:dyDescent="0.25">
      <c r="A37" s="31"/>
      <c r="B37" s="10" t="s">
        <v>9</v>
      </c>
      <c r="C37" s="8">
        <v>15</v>
      </c>
      <c r="D37" s="8"/>
      <c r="E37" s="8">
        <v>15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432</v>
      </c>
      <c r="D47" s="8"/>
      <c r="E47" s="8">
        <v>432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935</v>
      </c>
      <c r="D50" s="8">
        <v>382</v>
      </c>
      <c r="E50" s="8">
        <v>1317</v>
      </c>
    </row>
    <row r="51" spans="1:5" x14ac:dyDescent="0.25">
      <c r="A51" s="31"/>
      <c r="B51" s="10" t="s">
        <v>8</v>
      </c>
      <c r="C51" s="8">
        <v>1734</v>
      </c>
      <c r="D51" s="8">
        <v>238</v>
      </c>
      <c r="E51" s="8">
        <v>1972</v>
      </c>
    </row>
    <row r="52" spans="1:5" x14ac:dyDescent="0.25">
      <c r="A52" s="31"/>
      <c r="B52" s="10" t="s">
        <v>9</v>
      </c>
      <c r="C52" s="8">
        <v>251</v>
      </c>
      <c r="D52" s="8"/>
      <c r="E52" s="8">
        <v>251</v>
      </c>
    </row>
    <row r="53" spans="1:5" x14ac:dyDescent="0.25">
      <c r="A53" s="31" t="s">
        <v>25</v>
      </c>
      <c r="B53" s="10" t="s">
        <v>7</v>
      </c>
      <c r="C53" s="8">
        <v>1043</v>
      </c>
      <c r="D53" s="8">
        <v>222</v>
      </c>
      <c r="E53" s="8">
        <v>1265</v>
      </c>
    </row>
    <row r="54" spans="1:5" x14ac:dyDescent="0.25">
      <c r="A54" s="31"/>
      <c r="B54" s="10" t="s">
        <v>8</v>
      </c>
      <c r="C54" s="8">
        <v>1225</v>
      </c>
      <c r="D54" s="8">
        <v>409</v>
      </c>
      <c r="E54" s="8">
        <v>1634</v>
      </c>
    </row>
    <row r="55" spans="1:5" x14ac:dyDescent="0.25">
      <c r="A55" s="31"/>
      <c r="B55" s="10" t="s">
        <v>9</v>
      </c>
      <c r="C55" s="8">
        <v>150</v>
      </c>
      <c r="D55" s="8">
        <v>0</v>
      </c>
      <c r="E55" s="8">
        <v>150</v>
      </c>
    </row>
    <row r="56" spans="1:5" x14ac:dyDescent="0.25">
      <c r="A56" s="31" t="s">
        <v>26</v>
      </c>
      <c r="B56" s="10" t="s">
        <v>7</v>
      </c>
      <c r="C56" s="8"/>
      <c r="D56" s="8">
        <v>3044</v>
      </c>
      <c r="E56" s="8">
        <v>3044</v>
      </c>
    </row>
    <row r="57" spans="1:5" x14ac:dyDescent="0.25">
      <c r="A57" s="31"/>
      <c r="B57" s="10" t="s">
        <v>8</v>
      </c>
      <c r="C57" s="8"/>
      <c r="D57" s="8">
        <v>6850</v>
      </c>
      <c r="E57" s="8">
        <v>6850</v>
      </c>
    </row>
    <row r="58" spans="1:5" x14ac:dyDescent="0.25">
      <c r="A58" s="31"/>
      <c r="B58" s="10" t="s">
        <v>9</v>
      </c>
      <c r="C58" s="8"/>
      <c r="D58" s="8">
        <v>48</v>
      </c>
      <c r="E58" s="8">
        <v>48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11691</v>
      </c>
      <c r="D74" s="8"/>
      <c r="E74" s="8">
        <v>11691</v>
      </c>
    </row>
    <row r="75" spans="1:5" x14ac:dyDescent="0.25">
      <c r="A75" s="31"/>
      <c r="B75" s="10" t="s">
        <v>8</v>
      </c>
      <c r="C75" s="8">
        <v>25410</v>
      </c>
      <c r="D75" s="8"/>
      <c r="E75" s="8">
        <v>25410</v>
      </c>
    </row>
    <row r="76" spans="1:5" x14ac:dyDescent="0.25">
      <c r="A76" s="31"/>
      <c r="B76" s="10" t="s">
        <v>9</v>
      </c>
      <c r="C76" s="8">
        <v>6669</v>
      </c>
      <c r="D76" s="8"/>
      <c r="E76" s="8">
        <v>6669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1447</v>
      </c>
      <c r="D83" s="8"/>
      <c r="E83" s="8">
        <v>1447</v>
      </c>
    </row>
    <row r="84" spans="1:5" x14ac:dyDescent="0.25">
      <c r="A84" s="31"/>
      <c r="B84" s="10" t="s">
        <v>8</v>
      </c>
      <c r="C84" s="8"/>
      <c r="D84" s="8">
        <v>138</v>
      </c>
      <c r="E84" s="8">
        <v>138</v>
      </c>
    </row>
    <row r="85" spans="1:5" x14ac:dyDescent="0.25">
      <c r="A85" s="31"/>
      <c r="B85" s="10" t="s">
        <v>9</v>
      </c>
      <c r="C85" s="8">
        <v>750</v>
      </c>
      <c r="D85" s="8"/>
      <c r="E85" s="8">
        <v>750</v>
      </c>
    </row>
    <row r="86" spans="1:5" x14ac:dyDescent="0.25">
      <c r="A86" s="31" t="s">
        <v>36</v>
      </c>
      <c r="B86" s="10" t="s">
        <v>7</v>
      </c>
      <c r="C86" s="8">
        <v>1480</v>
      </c>
      <c r="D86" s="8">
        <v>309</v>
      </c>
      <c r="E86" s="8">
        <v>1789</v>
      </c>
    </row>
    <row r="87" spans="1:5" x14ac:dyDescent="0.25">
      <c r="A87" s="31"/>
      <c r="B87" s="10" t="s">
        <v>8</v>
      </c>
      <c r="C87" s="8">
        <v>1892</v>
      </c>
      <c r="D87" s="8">
        <v>102</v>
      </c>
      <c r="E87" s="8">
        <v>1994</v>
      </c>
    </row>
    <row r="88" spans="1:5" x14ac:dyDescent="0.25">
      <c r="A88" s="31"/>
      <c r="B88" s="10" t="s">
        <v>9</v>
      </c>
      <c r="C88" s="8">
        <v>972</v>
      </c>
      <c r="D88" s="8"/>
      <c r="E88" s="8">
        <v>972</v>
      </c>
    </row>
    <row r="89" spans="1:5" x14ac:dyDescent="0.25">
      <c r="A89" s="31" t="s">
        <v>37</v>
      </c>
      <c r="B89" s="10" t="s">
        <v>7</v>
      </c>
      <c r="C89" s="8">
        <v>1332</v>
      </c>
      <c r="D89" s="8"/>
      <c r="E89" s="8">
        <v>1332</v>
      </c>
    </row>
    <row r="90" spans="1:5" x14ac:dyDescent="0.25">
      <c r="A90" s="31"/>
      <c r="B90" s="10" t="s">
        <v>8</v>
      </c>
      <c r="C90" s="8">
        <v>1001</v>
      </c>
      <c r="D90" s="8"/>
      <c r="E90" s="8">
        <v>1001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1200</v>
      </c>
      <c r="D94" s="8"/>
      <c r="E94" s="8">
        <v>1200</v>
      </c>
    </row>
    <row r="95" spans="1:5" x14ac:dyDescent="0.25">
      <c r="A95" s="31"/>
      <c r="B95" s="10" t="s">
        <v>8</v>
      </c>
      <c r="C95" s="8"/>
      <c r="D95" s="8">
        <v>10</v>
      </c>
      <c r="E95" s="8">
        <v>10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6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6" x14ac:dyDescent="0.25">
      <c r="A98" s="31"/>
      <c r="B98" s="10" t="s">
        <v>8</v>
      </c>
      <c r="C98" s="8">
        <v>1949</v>
      </c>
      <c r="D98" s="8"/>
      <c r="E98" s="8">
        <v>1949</v>
      </c>
    </row>
    <row r="99" spans="1:6" x14ac:dyDescent="0.25">
      <c r="A99" s="31"/>
      <c r="B99" s="10" t="s">
        <v>9</v>
      </c>
      <c r="C99" s="8"/>
      <c r="D99" s="8"/>
      <c r="E99" s="8">
        <v>0</v>
      </c>
    </row>
    <row r="100" spans="1:6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6" x14ac:dyDescent="0.25">
      <c r="A101" s="31"/>
      <c r="B101" s="10" t="s">
        <v>8</v>
      </c>
      <c r="C101" s="8"/>
      <c r="D101" s="8">
        <v>3923</v>
      </c>
      <c r="E101" s="8">
        <v>3923</v>
      </c>
    </row>
    <row r="102" spans="1:6" x14ac:dyDescent="0.25">
      <c r="A102" s="31"/>
      <c r="B102" s="10" t="s">
        <v>9</v>
      </c>
      <c r="C102" s="8"/>
      <c r="D102" s="8"/>
      <c r="E102" s="8">
        <v>0</v>
      </c>
    </row>
    <row r="103" spans="1:6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6" x14ac:dyDescent="0.25">
      <c r="A104" s="31"/>
      <c r="B104" s="10" t="s">
        <v>8</v>
      </c>
      <c r="C104" s="8">
        <v>4720</v>
      </c>
      <c r="D104" s="8"/>
      <c r="E104" s="8">
        <v>4720</v>
      </c>
    </row>
    <row r="105" spans="1:6" x14ac:dyDescent="0.25">
      <c r="A105" s="31"/>
      <c r="B105" s="10" t="s">
        <v>9</v>
      </c>
      <c r="C105" s="8"/>
      <c r="D105" s="8"/>
      <c r="E105" s="8">
        <v>0</v>
      </c>
    </row>
    <row r="106" spans="1:6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6" x14ac:dyDescent="0.25">
      <c r="A107" s="31"/>
      <c r="B107" s="10" t="s">
        <v>8</v>
      </c>
      <c r="C107" s="8"/>
      <c r="D107" s="8"/>
      <c r="E107" s="8">
        <v>0</v>
      </c>
    </row>
    <row r="108" spans="1:6" x14ac:dyDescent="0.25">
      <c r="A108" s="31"/>
      <c r="B108" s="10" t="s">
        <v>9</v>
      </c>
      <c r="C108" s="8"/>
      <c r="D108" s="8"/>
      <c r="E108" s="8">
        <v>0</v>
      </c>
    </row>
    <row r="109" spans="1:6" x14ac:dyDescent="0.25">
      <c r="A109" s="23" t="s">
        <v>55</v>
      </c>
      <c r="B109" s="10" t="s">
        <v>8</v>
      </c>
      <c r="C109" s="8"/>
      <c r="D109" s="8"/>
      <c r="E109" s="8"/>
    </row>
    <row r="110" spans="1:6" x14ac:dyDescent="0.25">
      <c r="A110" s="36" t="s">
        <v>5</v>
      </c>
      <c r="B110" s="13" t="s">
        <v>7</v>
      </c>
      <c r="C110" s="14">
        <v>22289</v>
      </c>
      <c r="D110" s="14">
        <v>4104</v>
      </c>
      <c r="E110" s="14">
        <v>26393</v>
      </c>
      <c r="F110" s="4" t="s">
        <v>79</v>
      </c>
    </row>
    <row r="111" spans="1:6" x14ac:dyDescent="0.25">
      <c r="A111" s="36"/>
      <c r="B111" s="13" t="s">
        <v>8</v>
      </c>
      <c r="C111" s="14">
        <v>45072</v>
      </c>
      <c r="D111" s="14">
        <v>12270</v>
      </c>
      <c r="E111" s="14">
        <v>57342</v>
      </c>
    </row>
    <row r="112" spans="1:6" x14ac:dyDescent="0.25">
      <c r="A112" s="36"/>
      <c r="B112" s="13" t="s">
        <v>9</v>
      </c>
      <c r="C112" s="14">
        <v>9230</v>
      </c>
      <c r="D112" s="14">
        <v>180</v>
      </c>
      <c r="E112" s="14">
        <v>9410</v>
      </c>
    </row>
    <row r="113" spans="1:5" x14ac:dyDescent="0.25">
      <c r="A113" s="2" t="s">
        <v>42</v>
      </c>
      <c r="E113" s="4">
        <v>143292</v>
      </c>
    </row>
    <row r="116" spans="1:5" x14ac:dyDescent="0.25">
      <c r="E116" s="4" t="s">
        <v>79</v>
      </c>
    </row>
    <row r="117" spans="1:5" x14ac:dyDescent="0.25">
      <c r="E117" s="4">
        <v>0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workbookViewId="0">
      <pane xSplit="2" ySplit="4" topLeftCell="C92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81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2450</v>
      </c>
      <c r="D5" s="8"/>
      <c r="E5" s="8">
        <v>2450</v>
      </c>
    </row>
    <row r="6" spans="1:5" x14ac:dyDescent="0.25">
      <c r="A6" s="31"/>
      <c r="B6" s="10" t="s">
        <v>8</v>
      </c>
      <c r="C6" s="8">
        <v>1770</v>
      </c>
      <c r="D6" s="8"/>
      <c r="E6" s="8">
        <v>1770</v>
      </c>
    </row>
    <row r="7" spans="1:5" x14ac:dyDescent="0.25">
      <c r="A7" s="31"/>
      <c r="B7" s="10" t="s">
        <v>9</v>
      </c>
      <c r="C7" s="17">
        <v>15</v>
      </c>
      <c r="D7" s="17"/>
      <c r="E7" s="8">
        <v>15</v>
      </c>
    </row>
    <row r="8" spans="1:5" ht="24.75" customHeight="1" x14ac:dyDescent="0.25">
      <c r="A8" s="31" t="s">
        <v>10</v>
      </c>
      <c r="B8" s="10" t="s">
        <v>7</v>
      </c>
      <c r="C8" s="17">
        <v>1900</v>
      </c>
      <c r="D8" s="17"/>
      <c r="E8" s="8">
        <v>1900</v>
      </c>
    </row>
    <row r="9" spans="1:5" x14ac:dyDescent="0.25">
      <c r="A9" s="31"/>
      <c r="B9" s="10" t="s">
        <v>8</v>
      </c>
      <c r="C9" s="8">
        <v>585</v>
      </c>
      <c r="D9" s="8"/>
      <c r="E9" s="8">
        <v>585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>
        <v>5000</v>
      </c>
      <c r="D11" s="8"/>
      <c r="E11" s="8">
        <v>5000</v>
      </c>
    </row>
    <row r="12" spans="1:5" x14ac:dyDescent="0.25">
      <c r="A12" s="31"/>
      <c r="B12" s="10" t="s">
        <v>8</v>
      </c>
      <c r="C12" s="8">
        <v>3740</v>
      </c>
      <c r="D12" s="8"/>
      <c r="E12" s="8">
        <v>3740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>
        <v>1110</v>
      </c>
      <c r="D14" s="8"/>
      <c r="E14" s="8">
        <v>1110</v>
      </c>
    </row>
    <row r="15" spans="1:5" x14ac:dyDescent="0.25">
      <c r="A15" s="31"/>
      <c r="B15" s="10" t="s">
        <v>8</v>
      </c>
      <c r="C15" s="8">
        <v>2945</v>
      </c>
      <c r="D15" s="8"/>
      <c r="E15" s="8">
        <v>2945</v>
      </c>
    </row>
    <row r="16" spans="1:5" x14ac:dyDescent="0.25">
      <c r="A16" s="31"/>
      <c r="B16" s="10" t="s">
        <v>9</v>
      </c>
      <c r="C16" s="8">
        <v>15</v>
      </c>
      <c r="D16" s="8"/>
      <c r="E16" s="8">
        <v>15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2070</v>
      </c>
      <c r="D26" s="8"/>
      <c r="E26" s="8">
        <v>2070</v>
      </c>
    </row>
    <row r="27" spans="1:5" x14ac:dyDescent="0.25">
      <c r="A27" s="31"/>
      <c r="B27" s="10" t="s">
        <v>8</v>
      </c>
      <c r="C27" s="8">
        <v>3000</v>
      </c>
      <c r="D27" s="8"/>
      <c r="E27" s="8">
        <v>3000</v>
      </c>
    </row>
    <row r="28" spans="1:5" x14ac:dyDescent="0.25">
      <c r="A28" s="31"/>
      <c r="B28" s="10" t="s">
        <v>9</v>
      </c>
      <c r="C28" s="8">
        <v>80</v>
      </c>
      <c r="D28" s="8"/>
      <c r="E28" s="8">
        <v>80</v>
      </c>
    </row>
    <row r="29" spans="1:5" x14ac:dyDescent="0.25">
      <c r="A29" s="31" t="s">
        <v>17</v>
      </c>
      <c r="B29" s="10" t="s">
        <v>7</v>
      </c>
      <c r="C29" s="8">
        <v>870</v>
      </c>
      <c r="D29" s="8"/>
      <c r="E29" s="8">
        <v>870</v>
      </c>
    </row>
    <row r="30" spans="1:5" x14ac:dyDescent="0.25">
      <c r="A30" s="31"/>
      <c r="B30" s="10" t="s">
        <v>8</v>
      </c>
      <c r="C30" s="8">
        <v>1730</v>
      </c>
      <c r="D30" s="8"/>
      <c r="E30" s="8">
        <v>1730</v>
      </c>
    </row>
    <row r="31" spans="1:5" x14ac:dyDescent="0.25">
      <c r="A31" s="31"/>
      <c r="B31" s="10" t="s">
        <v>9</v>
      </c>
      <c r="C31" s="8">
        <v>5</v>
      </c>
      <c r="D31" s="8"/>
      <c r="E31" s="8">
        <v>5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>
        <v>10</v>
      </c>
      <c r="D33" s="8"/>
      <c r="E33" s="8">
        <v>10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2570</v>
      </c>
      <c r="D35" s="8"/>
      <c r="E35" s="8">
        <v>2570</v>
      </c>
    </row>
    <row r="36" spans="1:5" x14ac:dyDescent="0.25">
      <c r="A36" s="31"/>
      <c r="B36" s="10" t="s">
        <v>8</v>
      </c>
      <c r="C36" s="8">
        <v>2995</v>
      </c>
      <c r="D36" s="8"/>
      <c r="E36" s="8">
        <v>2995</v>
      </c>
    </row>
    <row r="37" spans="1:5" x14ac:dyDescent="0.25">
      <c r="A37" s="31"/>
      <c r="B37" s="10" t="s">
        <v>9</v>
      </c>
      <c r="C37" s="8">
        <v>160</v>
      </c>
      <c r="D37" s="8"/>
      <c r="E37" s="8">
        <v>160</v>
      </c>
    </row>
    <row r="38" spans="1:5" x14ac:dyDescent="0.25">
      <c r="A38" s="31" t="s">
        <v>20</v>
      </c>
      <c r="B38" s="10" t="s">
        <v>7</v>
      </c>
      <c r="C38" s="8">
        <v>430</v>
      </c>
      <c r="D38" s="8"/>
      <c r="E38" s="8">
        <v>430</v>
      </c>
    </row>
    <row r="39" spans="1:5" x14ac:dyDescent="0.25">
      <c r="A39" s="31"/>
      <c r="B39" s="10" t="s">
        <v>8</v>
      </c>
      <c r="C39" s="8">
        <v>1195</v>
      </c>
      <c r="D39" s="8"/>
      <c r="E39" s="8">
        <v>1195</v>
      </c>
    </row>
    <row r="40" spans="1:5" x14ac:dyDescent="0.25">
      <c r="A40" s="31"/>
      <c r="B40" s="10" t="s">
        <v>9</v>
      </c>
      <c r="C40" s="8">
        <v>40</v>
      </c>
      <c r="D40" s="8"/>
      <c r="E40" s="8">
        <v>40</v>
      </c>
    </row>
    <row r="41" spans="1:5" x14ac:dyDescent="0.25">
      <c r="A41" s="31" t="s">
        <v>21</v>
      </c>
      <c r="B41" s="10" t="s">
        <v>7</v>
      </c>
      <c r="C41" s="8">
        <v>740</v>
      </c>
      <c r="D41" s="8"/>
      <c r="E41" s="8">
        <v>740</v>
      </c>
    </row>
    <row r="42" spans="1:5" x14ac:dyDescent="0.25">
      <c r="A42" s="31"/>
      <c r="B42" s="10" t="s">
        <v>8</v>
      </c>
      <c r="C42" s="8">
        <v>1985</v>
      </c>
      <c r="D42" s="8"/>
      <c r="E42" s="8">
        <v>1985</v>
      </c>
    </row>
    <row r="43" spans="1:5" x14ac:dyDescent="0.25">
      <c r="A43" s="31"/>
      <c r="B43" s="10" t="s">
        <v>9</v>
      </c>
      <c r="C43" s="8">
        <v>15</v>
      </c>
      <c r="D43" s="8"/>
      <c r="E43" s="8">
        <v>15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940</v>
      </c>
      <c r="D50" s="8"/>
      <c r="E50" s="8">
        <v>940</v>
      </c>
    </row>
    <row r="51" spans="1:5" x14ac:dyDescent="0.25">
      <c r="A51" s="31"/>
      <c r="B51" s="10" t="s">
        <v>8</v>
      </c>
      <c r="C51" s="8">
        <v>2530</v>
      </c>
      <c r="D51" s="8"/>
      <c r="E51" s="8">
        <v>2530</v>
      </c>
    </row>
    <row r="52" spans="1:5" x14ac:dyDescent="0.25">
      <c r="A52" s="31"/>
      <c r="B52" s="10" t="s">
        <v>9</v>
      </c>
      <c r="C52" s="8">
        <v>834</v>
      </c>
      <c r="D52" s="8"/>
      <c r="E52" s="8">
        <v>834</v>
      </c>
    </row>
    <row r="53" spans="1:5" x14ac:dyDescent="0.25">
      <c r="A53" s="31" t="s">
        <v>25</v>
      </c>
      <c r="B53" s="10" t="s">
        <v>7</v>
      </c>
      <c r="C53" s="8">
        <v>2580</v>
      </c>
      <c r="D53" s="8"/>
      <c r="E53" s="8">
        <v>2580</v>
      </c>
    </row>
    <row r="54" spans="1:5" x14ac:dyDescent="0.25">
      <c r="A54" s="31"/>
      <c r="B54" s="10" t="s">
        <v>8</v>
      </c>
      <c r="C54" s="8">
        <v>1660</v>
      </c>
      <c r="D54" s="8"/>
      <c r="E54" s="8">
        <v>1660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>
        <v>2190</v>
      </c>
      <c r="D59" s="8"/>
      <c r="E59" s="8">
        <v>2190</v>
      </c>
    </row>
    <row r="60" spans="1:5" x14ac:dyDescent="0.25">
      <c r="A60" s="31"/>
      <c r="B60" s="10" t="s">
        <v>8</v>
      </c>
      <c r="C60" s="8">
        <v>2405</v>
      </c>
      <c r="D60" s="8"/>
      <c r="E60" s="8">
        <v>2405</v>
      </c>
    </row>
    <row r="61" spans="1:5" x14ac:dyDescent="0.25">
      <c r="A61" s="31"/>
      <c r="B61" s="10" t="s">
        <v>9</v>
      </c>
      <c r="C61" s="8">
        <v>25</v>
      </c>
      <c r="D61" s="8"/>
      <c r="E61" s="8">
        <v>25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>
        <v>1100</v>
      </c>
      <c r="D65" s="8"/>
      <c r="E65" s="8">
        <v>1100</v>
      </c>
    </row>
    <row r="66" spans="1:5" x14ac:dyDescent="0.25">
      <c r="A66" s="31"/>
      <c r="B66" s="10" t="s">
        <v>8</v>
      </c>
      <c r="C66" s="8">
        <v>1975</v>
      </c>
      <c r="D66" s="8">
        <v>10</v>
      </c>
      <c r="E66" s="8">
        <v>1985</v>
      </c>
    </row>
    <row r="67" spans="1:5" x14ac:dyDescent="0.25">
      <c r="A67" s="31"/>
      <c r="B67" s="10" t="s">
        <v>9</v>
      </c>
      <c r="C67" s="8">
        <v>10</v>
      </c>
      <c r="D67" s="8"/>
      <c r="E67" s="8">
        <v>10</v>
      </c>
    </row>
    <row r="68" spans="1:5" ht="24.75" customHeight="1" x14ac:dyDescent="0.25">
      <c r="A68" s="31" t="s">
        <v>30</v>
      </c>
      <c r="B68" s="10" t="s">
        <v>7</v>
      </c>
      <c r="C68" s="8">
        <v>2000</v>
      </c>
      <c r="D68" s="8">
        <v>10</v>
      </c>
      <c r="E68" s="8">
        <v>2010</v>
      </c>
    </row>
    <row r="69" spans="1:5" x14ac:dyDescent="0.25">
      <c r="A69" s="31"/>
      <c r="B69" s="10" t="s">
        <v>8</v>
      </c>
      <c r="C69" s="8">
        <v>1380</v>
      </c>
      <c r="D69" s="8">
        <v>15</v>
      </c>
      <c r="E69" s="8">
        <v>1395</v>
      </c>
    </row>
    <row r="70" spans="1:5" x14ac:dyDescent="0.25">
      <c r="A70" s="31"/>
      <c r="B70" s="10" t="s">
        <v>9</v>
      </c>
      <c r="C70" s="8">
        <v>50</v>
      </c>
      <c r="D70" s="8"/>
      <c r="E70" s="8">
        <v>50</v>
      </c>
    </row>
    <row r="71" spans="1:5" ht="24.75" customHeight="1" x14ac:dyDescent="0.25">
      <c r="A71" s="31" t="s">
        <v>31</v>
      </c>
      <c r="B71" s="10" t="s">
        <v>7</v>
      </c>
      <c r="C71" s="8">
        <v>3030</v>
      </c>
      <c r="D71" s="8">
        <v>205</v>
      </c>
      <c r="E71" s="8">
        <v>3235</v>
      </c>
    </row>
    <row r="72" spans="1:5" x14ac:dyDescent="0.25">
      <c r="A72" s="31"/>
      <c r="B72" s="10" t="s">
        <v>8</v>
      </c>
      <c r="C72" s="8">
        <v>150</v>
      </c>
      <c r="D72" s="8">
        <v>15</v>
      </c>
      <c r="E72" s="8">
        <v>165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3929</v>
      </c>
      <c r="D74" s="8"/>
      <c r="E74" s="8">
        <v>3929</v>
      </c>
    </row>
    <row r="75" spans="1:5" x14ac:dyDescent="0.25">
      <c r="A75" s="31"/>
      <c r="B75" s="10" t="s">
        <v>8</v>
      </c>
      <c r="C75" s="8">
        <v>615</v>
      </c>
      <c r="D75" s="8"/>
      <c r="E75" s="8">
        <v>615</v>
      </c>
    </row>
    <row r="76" spans="1:5" x14ac:dyDescent="0.25">
      <c r="A76" s="31"/>
      <c r="B76" s="10" t="s">
        <v>9</v>
      </c>
      <c r="C76" s="8">
        <v>770</v>
      </c>
      <c r="D76" s="8"/>
      <c r="E76" s="8">
        <v>770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3400</v>
      </c>
      <c r="D83" s="8">
        <v>5</v>
      </c>
      <c r="E83" s="8">
        <v>3405</v>
      </c>
    </row>
    <row r="84" spans="1:5" x14ac:dyDescent="0.25">
      <c r="A84" s="31"/>
      <c r="B84" s="10" t="s">
        <v>8</v>
      </c>
      <c r="C84" s="8">
        <v>1505</v>
      </c>
      <c r="D84" s="8"/>
      <c r="E84" s="8">
        <v>1505</v>
      </c>
    </row>
    <row r="85" spans="1:5" x14ac:dyDescent="0.25">
      <c r="A85" s="31"/>
      <c r="B85" s="10" t="s">
        <v>9</v>
      </c>
      <c r="C85" s="8">
        <v>875</v>
      </c>
      <c r="D85" s="8">
        <v>20</v>
      </c>
      <c r="E85" s="8">
        <v>895</v>
      </c>
    </row>
    <row r="86" spans="1:5" x14ac:dyDescent="0.25">
      <c r="A86" s="31" t="s">
        <v>36</v>
      </c>
      <c r="B86" s="10" t="s">
        <v>7</v>
      </c>
      <c r="C86" s="8">
        <v>1210</v>
      </c>
      <c r="D86" s="8"/>
      <c r="E86" s="8">
        <v>1210</v>
      </c>
    </row>
    <row r="87" spans="1:5" x14ac:dyDescent="0.25">
      <c r="A87" s="31"/>
      <c r="B87" s="10" t="s">
        <v>8</v>
      </c>
      <c r="C87" s="8">
        <v>2215</v>
      </c>
      <c r="D87" s="8">
        <v>75</v>
      </c>
      <c r="E87" s="8">
        <v>2290</v>
      </c>
    </row>
    <row r="88" spans="1:5" x14ac:dyDescent="0.25">
      <c r="A88" s="31"/>
      <c r="B88" s="10" t="s">
        <v>9</v>
      </c>
      <c r="C88" s="8">
        <v>700</v>
      </c>
      <c r="D88" s="8">
        <v>105</v>
      </c>
      <c r="E88" s="8">
        <v>805</v>
      </c>
    </row>
    <row r="89" spans="1:5" x14ac:dyDescent="0.25">
      <c r="A89" s="31" t="s">
        <v>37</v>
      </c>
      <c r="B89" s="10" t="s">
        <v>7</v>
      </c>
      <c r="C89" s="8">
        <v>10820</v>
      </c>
      <c r="D89" s="8">
        <v>10</v>
      </c>
      <c r="E89" s="8">
        <v>10830</v>
      </c>
    </row>
    <row r="90" spans="1:5" x14ac:dyDescent="0.25">
      <c r="A90" s="31"/>
      <c r="B90" s="10" t="s">
        <v>8</v>
      </c>
      <c r="C90" s="8">
        <v>4265</v>
      </c>
      <c r="D90" s="8">
        <v>45</v>
      </c>
      <c r="E90" s="8">
        <v>4310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4431</v>
      </c>
      <c r="D94" s="8"/>
      <c r="E94" s="8">
        <v>4431</v>
      </c>
    </row>
    <row r="95" spans="1:5" x14ac:dyDescent="0.25">
      <c r="A95" s="31"/>
      <c r="B95" s="10" t="s">
        <v>8</v>
      </c>
      <c r="C95" s="8">
        <v>3</v>
      </c>
      <c r="D95" s="8"/>
      <c r="E95" s="8">
        <v>3</v>
      </c>
    </row>
    <row r="96" spans="1:5" x14ac:dyDescent="0.25">
      <c r="A96" s="31"/>
      <c r="B96" s="10" t="s">
        <v>9</v>
      </c>
      <c r="C96" s="8">
        <v>3</v>
      </c>
      <c r="D96" s="8"/>
      <c r="E96" s="8">
        <v>3</v>
      </c>
    </row>
    <row r="97" spans="1:8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8" x14ac:dyDescent="0.25">
      <c r="A98" s="31"/>
      <c r="B98" s="10" t="s">
        <v>8</v>
      </c>
      <c r="C98" s="8"/>
      <c r="D98" s="8"/>
      <c r="E98" s="8">
        <v>0</v>
      </c>
    </row>
    <row r="99" spans="1:8" x14ac:dyDescent="0.25">
      <c r="A99" s="31"/>
      <c r="B99" s="10" t="s">
        <v>9</v>
      </c>
      <c r="C99" s="8"/>
      <c r="D99" s="8"/>
      <c r="E99" s="8">
        <v>0</v>
      </c>
    </row>
    <row r="100" spans="1:8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8" x14ac:dyDescent="0.25">
      <c r="A101" s="31"/>
      <c r="B101" s="10" t="s">
        <v>8</v>
      </c>
      <c r="C101" s="8"/>
      <c r="D101" s="8"/>
      <c r="E101" s="8">
        <v>0</v>
      </c>
    </row>
    <row r="102" spans="1:8" x14ac:dyDescent="0.25">
      <c r="A102" s="31"/>
      <c r="B102" s="10" t="s">
        <v>9</v>
      </c>
      <c r="C102" s="8"/>
      <c r="D102" s="8"/>
      <c r="E102" s="8">
        <v>0</v>
      </c>
    </row>
    <row r="103" spans="1:8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8" x14ac:dyDescent="0.25">
      <c r="A104" s="31"/>
      <c r="B104" s="10" t="s">
        <v>8</v>
      </c>
      <c r="C104" s="8"/>
      <c r="D104" s="8"/>
      <c r="E104" s="8">
        <v>0</v>
      </c>
    </row>
    <row r="105" spans="1:8" x14ac:dyDescent="0.25">
      <c r="A105" s="31"/>
      <c r="B105" s="10" t="s">
        <v>9</v>
      </c>
      <c r="C105" s="8"/>
      <c r="D105" s="8"/>
      <c r="E105" s="8">
        <v>0</v>
      </c>
    </row>
    <row r="106" spans="1:8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8" x14ac:dyDescent="0.25">
      <c r="A107" s="31"/>
      <c r="B107" s="10" t="s">
        <v>8</v>
      </c>
      <c r="C107" s="8"/>
      <c r="D107" s="8"/>
      <c r="E107" s="8">
        <v>0</v>
      </c>
    </row>
    <row r="108" spans="1:8" x14ac:dyDescent="0.25">
      <c r="A108" s="31"/>
      <c r="B108" s="10" t="s">
        <v>9</v>
      </c>
      <c r="C108" s="8"/>
      <c r="D108" s="8"/>
      <c r="E108" s="8">
        <v>0</v>
      </c>
    </row>
    <row r="109" spans="1:8" x14ac:dyDescent="0.25">
      <c r="A109" s="23" t="s">
        <v>55</v>
      </c>
      <c r="B109" s="10" t="s">
        <v>8</v>
      </c>
      <c r="C109" s="8">
        <v>1192</v>
      </c>
      <c r="D109" s="8"/>
      <c r="E109" s="8">
        <v>1192</v>
      </c>
    </row>
    <row r="110" spans="1:8" x14ac:dyDescent="0.25">
      <c r="A110" s="36" t="s">
        <v>5</v>
      </c>
      <c r="B110" s="13" t="s">
        <v>7</v>
      </c>
      <c r="C110" s="14">
        <v>52770</v>
      </c>
      <c r="D110" s="14">
        <v>230</v>
      </c>
      <c r="E110" s="14">
        <v>53000</v>
      </c>
    </row>
    <row r="111" spans="1:8" x14ac:dyDescent="0.25">
      <c r="A111" s="36"/>
      <c r="B111" s="13" t="s">
        <v>8</v>
      </c>
      <c r="C111" s="14">
        <v>39850</v>
      </c>
      <c r="D111" s="14">
        <v>160</v>
      </c>
      <c r="E111" s="14">
        <v>40010</v>
      </c>
      <c r="F111" s="27" t="s">
        <v>79</v>
      </c>
      <c r="G111" s="27" t="s">
        <v>79</v>
      </c>
      <c r="H111" s="4">
        <v>585</v>
      </c>
    </row>
    <row r="112" spans="1:8" x14ac:dyDescent="0.25">
      <c r="A112" s="36"/>
      <c r="B112" s="13" t="s">
        <v>9</v>
      </c>
      <c r="C112" s="14">
        <v>3597</v>
      </c>
      <c r="D112" s="14">
        <v>125</v>
      </c>
      <c r="E112" s="14">
        <v>3722</v>
      </c>
    </row>
    <row r="113" spans="1:5" x14ac:dyDescent="0.25">
      <c r="A113" s="2" t="s">
        <v>79</v>
      </c>
      <c r="E113" s="27" t="s">
        <v>79</v>
      </c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79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82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>
        <v>835</v>
      </c>
      <c r="E5" s="8">
        <v>835</v>
      </c>
    </row>
    <row r="6" spans="1:5" x14ac:dyDescent="0.25">
      <c r="A6" s="31"/>
      <c r="B6" s="10" t="s">
        <v>8</v>
      </c>
      <c r="C6" s="8"/>
      <c r="D6" s="8">
        <v>691</v>
      </c>
      <c r="E6" s="8">
        <v>691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>
        <v>663</v>
      </c>
      <c r="E8" s="8">
        <v>663</v>
      </c>
    </row>
    <row r="9" spans="1:5" x14ac:dyDescent="0.25">
      <c r="A9" s="31"/>
      <c r="B9" s="10" t="s">
        <v>8</v>
      </c>
      <c r="C9" s="8"/>
      <c r="D9" s="8">
        <v>860</v>
      </c>
      <c r="E9" s="8">
        <v>860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>
        <v>633</v>
      </c>
      <c r="E11" s="8">
        <v>633</v>
      </c>
    </row>
    <row r="12" spans="1:5" x14ac:dyDescent="0.25">
      <c r="A12" s="31"/>
      <c r="B12" s="10" t="s">
        <v>8</v>
      </c>
      <c r="C12" s="8"/>
      <c r="D12" s="8">
        <v>481</v>
      </c>
      <c r="E12" s="8">
        <v>481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>
        <v>308</v>
      </c>
      <c r="E14" s="8">
        <v>308</v>
      </c>
    </row>
    <row r="15" spans="1:5" x14ac:dyDescent="0.25">
      <c r="A15" s="31"/>
      <c r="B15" s="10" t="s">
        <v>8</v>
      </c>
      <c r="C15" s="8"/>
      <c r="D15" s="8">
        <v>620</v>
      </c>
      <c r="E15" s="8">
        <v>620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>
        <v>773</v>
      </c>
      <c r="E26" s="8">
        <v>773</v>
      </c>
    </row>
    <row r="27" spans="1:5" x14ac:dyDescent="0.25">
      <c r="A27" s="31"/>
      <c r="B27" s="10" t="s">
        <v>8</v>
      </c>
      <c r="C27" s="8"/>
      <c r="D27" s="8">
        <v>1550</v>
      </c>
      <c r="E27" s="8">
        <v>1550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>
        <v>352</v>
      </c>
      <c r="E35" s="8">
        <v>352</v>
      </c>
    </row>
    <row r="36" spans="1:5" x14ac:dyDescent="0.25">
      <c r="A36" s="31"/>
      <c r="B36" s="10" t="s">
        <v>8</v>
      </c>
      <c r="C36" s="8"/>
      <c r="D36" s="8">
        <v>1537</v>
      </c>
      <c r="E36" s="8">
        <v>1537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>
        <v>332</v>
      </c>
      <c r="E38" s="8">
        <v>332</v>
      </c>
    </row>
    <row r="39" spans="1:5" x14ac:dyDescent="0.25">
      <c r="A39" s="31"/>
      <c r="B39" s="10" t="s">
        <v>8</v>
      </c>
      <c r="C39" s="8"/>
      <c r="D39" s="8">
        <v>664</v>
      </c>
      <c r="E39" s="8">
        <v>664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>
        <v>308</v>
      </c>
      <c r="E41" s="8">
        <v>308</v>
      </c>
    </row>
    <row r="42" spans="1:5" x14ac:dyDescent="0.25">
      <c r="A42" s="31"/>
      <c r="B42" s="10" t="s">
        <v>8</v>
      </c>
      <c r="C42" s="8"/>
      <c r="D42" s="8">
        <v>620</v>
      </c>
      <c r="E42" s="8">
        <v>620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>
        <v>154</v>
      </c>
      <c r="E47" s="8">
        <v>154</v>
      </c>
    </row>
    <row r="48" spans="1:5" x14ac:dyDescent="0.25">
      <c r="A48" s="31"/>
      <c r="B48" s="10" t="s">
        <v>8</v>
      </c>
      <c r="C48" s="8"/>
      <c r="D48" s="8">
        <v>310</v>
      </c>
      <c r="E48" s="8">
        <v>310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>
        <v>150</v>
      </c>
      <c r="E50" s="8">
        <v>150</v>
      </c>
    </row>
    <row r="51" spans="1:5" x14ac:dyDescent="0.25">
      <c r="A51" s="31"/>
      <c r="B51" s="10" t="s">
        <v>8</v>
      </c>
      <c r="C51" s="8"/>
      <c r="D51" s="8">
        <v>1326</v>
      </c>
      <c r="E51" s="8">
        <v>1326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>
        <v>2073</v>
      </c>
      <c r="E53" s="8">
        <v>2073</v>
      </c>
    </row>
    <row r="54" spans="1:5" x14ac:dyDescent="0.25">
      <c r="A54" s="31"/>
      <c r="B54" s="10" t="s">
        <v>8</v>
      </c>
      <c r="C54" s="8"/>
      <c r="D54" s="8">
        <v>4134</v>
      </c>
      <c r="E54" s="8">
        <v>4134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1036</v>
      </c>
      <c r="E56" s="8">
        <v>1036</v>
      </c>
    </row>
    <row r="57" spans="1:5" x14ac:dyDescent="0.25">
      <c r="A57" s="31"/>
      <c r="B57" s="10" t="s">
        <v>8</v>
      </c>
      <c r="C57" s="8"/>
      <c r="D57" s="8">
        <v>1396</v>
      </c>
      <c r="E57" s="8">
        <v>1396</v>
      </c>
    </row>
    <row r="58" spans="1:5" x14ac:dyDescent="0.25">
      <c r="A58" s="31"/>
      <c r="B58" s="10" t="s">
        <v>9</v>
      </c>
      <c r="C58" s="8"/>
      <c r="D58" s="8">
        <v>4925</v>
      </c>
      <c r="E58" s="8">
        <v>4925</v>
      </c>
    </row>
    <row r="59" spans="1:5" x14ac:dyDescent="0.25">
      <c r="A59" s="31" t="s">
        <v>27</v>
      </c>
      <c r="B59" s="10" t="s">
        <v>7</v>
      </c>
      <c r="C59" s="8"/>
      <c r="D59" s="8">
        <v>1233</v>
      </c>
      <c r="E59" s="8">
        <v>1233</v>
      </c>
    </row>
    <row r="60" spans="1:5" x14ac:dyDescent="0.25">
      <c r="A60" s="31"/>
      <c r="B60" s="10" t="s">
        <v>8</v>
      </c>
      <c r="C60" s="8"/>
      <c r="D60" s="8">
        <v>881</v>
      </c>
      <c r="E60" s="8">
        <v>881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>
        <v>332</v>
      </c>
      <c r="E65" s="8">
        <v>332</v>
      </c>
    </row>
    <row r="66" spans="1:5" x14ac:dyDescent="0.25">
      <c r="A66" s="31"/>
      <c r="B66" s="10" t="s">
        <v>8</v>
      </c>
      <c r="C66" s="8"/>
      <c r="D66" s="8">
        <v>664</v>
      </c>
      <c r="E66" s="8">
        <v>664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>
        <v>617</v>
      </c>
      <c r="E71" s="8">
        <v>617</v>
      </c>
    </row>
    <row r="72" spans="1:5" x14ac:dyDescent="0.25">
      <c r="A72" s="31"/>
      <c r="B72" s="10" t="s">
        <v>8</v>
      </c>
      <c r="C72" s="8"/>
      <c r="D72" s="8">
        <v>1240</v>
      </c>
      <c r="E72" s="8">
        <v>1240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>
        <v>233</v>
      </c>
      <c r="E80" s="8">
        <v>233</v>
      </c>
    </row>
    <row r="81" spans="1:5" x14ac:dyDescent="0.25">
      <c r="A81" s="31"/>
      <c r="B81" s="10" t="s">
        <v>8</v>
      </c>
      <c r="C81" s="8"/>
      <c r="D81" s="8">
        <v>2481</v>
      </c>
      <c r="E81" s="8">
        <v>2481</v>
      </c>
    </row>
    <row r="82" spans="1:5" x14ac:dyDescent="0.25">
      <c r="A82" s="31"/>
      <c r="B82" s="10" t="s">
        <v>9</v>
      </c>
      <c r="C82" s="8"/>
      <c r="D82" s="8">
        <v>3750</v>
      </c>
      <c r="E82" s="8">
        <v>3750</v>
      </c>
    </row>
    <row r="83" spans="1:5" x14ac:dyDescent="0.25">
      <c r="A83" s="31" t="s">
        <v>35</v>
      </c>
      <c r="B83" s="10" t="s">
        <v>7</v>
      </c>
      <c r="C83" s="8"/>
      <c r="D83" s="8">
        <v>462</v>
      </c>
      <c r="E83" s="8">
        <v>462</v>
      </c>
    </row>
    <row r="84" spans="1:5" x14ac:dyDescent="0.25">
      <c r="A84" s="31"/>
      <c r="B84" s="10" t="s">
        <v>8</v>
      </c>
      <c r="C84" s="8"/>
      <c r="D84" s="8">
        <v>930</v>
      </c>
      <c r="E84" s="8">
        <v>930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>
        <v>180</v>
      </c>
      <c r="E86" s="8">
        <v>180</v>
      </c>
    </row>
    <row r="87" spans="1:5" x14ac:dyDescent="0.25">
      <c r="A87" s="31"/>
      <c r="B87" s="10" t="s">
        <v>8</v>
      </c>
      <c r="C87" s="8"/>
      <c r="D87" s="8">
        <v>930</v>
      </c>
      <c r="E87" s="8">
        <v>930</v>
      </c>
    </row>
    <row r="88" spans="1:5" x14ac:dyDescent="0.25">
      <c r="A88" s="31"/>
      <c r="B88" s="10" t="s">
        <v>9</v>
      </c>
      <c r="C88" s="8"/>
      <c r="D88" s="8">
        <v>4325</v>
      </c>
      <c r="E88" s="8">
        <v>4325</v>
      </c>
    </row>
    <row r="89" spans="1:5" x14ac:dyDescent="0.25">
      <c r="A89" s="31" t="s">
        <v>37</v>
      </c>
      <c r="B89" s="10" t="s">
        <v>7</v>
      </c>
      <c r="C89" s="8"/>
      <c r="D89" s="8">
        <v>1221</v>
      </c>
      <c r="E89" s="8">
        <v>1221</v>
      </c>
    </row>
    <row r="90" spans="1:5" x14ac:dyDescent="0.25">
      <c r="A90" s="31"/>
      <c r="B90" s="10" t="s">
        <v>8</v>
      </c>
      <c r="C90" s="8"/>
      <c r="D90" s="8">
        <v>2448</v>
      </c>
      <c r="E90" s="8">
        <v>2448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>
        <v>105</v>
      </c>
      <c r="E94" s="8">
        <v>105.17241379310344</v>
      </c>
    </row>
    <row r="95" spans="1:5" x14ac:dyDescent="0.25">
      <c r="A95" s="31"/>
      <c r="B95" s="10" t="s">
        <v>8</v>
      </c>
      <c r="C95" s="8"/>
      <c r="D95" s="8">
        <v>211</v>
      </c>
      <c r="E95" s="8">
        <v>211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>
        <v>3391</v>
      </c>
      <c r="E107" s="8">
        <v>3391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7" x14ac:dyDescent="0.25">
      <c r="A110" s="36" t="s">
        <v>5</v>
      </c>
      <c r="B110" s="13" t="s">
        <v>7</v>
      </c>
      <c r="C110" s="14">
        <v>0</v>
      </c>
      <c r="D110" s="14">
        <v>12000</v>
      </c>
      <c r="E110" s="14">
        <v>12000.172413793103</v>
      </c>
    </row>
    <row r="111" spans="1:7" x14ac:dyDescent="0.25">
      <c r="A111" s="36"/>
      <c r="B111" s="13" t="s">
        <v>8</v>
      </c>
      <c r="C111" s="14">
        <v>0</v>
      </c>
      <c r="D111" s="14">
        <v>27365</v>
      </c>
      <c r="E111" s="14">
        <v>27365</v>
      </c>
      <c r="F111" s="27" t="s">
        <v>79</v>
      </c>
      <c r="G111" s="27">
        <v>0</v>
      </c>
    </row>
    <row r="112" spans="1:7" x14ac:dyDescent="0.25">
      <c r="A112" s="36"/>
      <c r="B112" s="13" t="s">
        <v>9</v>
      </c>
      <c r="C112" s="14">
        <v>0</v>
      </c>
      <c r="D112" s="14">
        <v>13000</v>
      </c>
      <c r="E112" s="14">
        <v>13000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3"/>
  <sheetViews>
    <sheetView workbookViewId="0">
      <pane xSplit="2" ySplit="4" topLeftCell="C92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83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12</v>
      </c>
      <c r="D5" s="8"/>
      <c r="E5" s="8">
        <v>12</v>
      </c>
    </row>
    <row r="6" spans="1:5" x14ac:dyDescent="0.25">
      <c r="A6" s="31"/>
      <c r="B6" s="10" t="s">
        <v>8</v>
      </c>
      <c r="C6" s="8">
        <v>150</v>
      </c>
      <c r="D6" s="8"/>
      <c r="E6" s="8">
        <v>150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>
        <v>400</v>
      </c>
      <c r="D8" s="17"/>
      <c r="E8" s="8">
        <v>400</v>
      </c>
    </row>
    <row r="9" spans="1:5" x14ac:dyDescent="0.25">
      <c r="A9" s="31"/>
      <c r="B9" s="10" t="s">
        <v>8</v>
      </c>
      <c r="C9" s="8">
        <v>530</v>
      </c>
      <c r="D9" s="8"/>
      <c r="E9" s="8">
        <v>530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19101</v>
      </c>
      <c r="D26" s="8"/>
      <c r="E26" s="8">
        <v>19101</v>
      </c>
    </row>
    <row r="27" spans="1:5" x14ac:dyDescent="0.25">
      <c r="A27" s="31"/>
      <c r="B27" s="10" t="s">
        <v>8</v>
      </c>
      <c r="C27" s="8">
        <v>20220</v>
      </c>
      <c r="D27" s="8"/>
      <c r="E27" s="8">
        <v>20220</v>
      </c>
    </row>
    <row r="28" spans="1:5" x14ac:dyDescent="0.25">
      <c r="A28" s="31"/>
      <c r="B28" s="10" t="s">
        <v>9</v>
      </c>
      <c r="C28" s="8">
        <v>100</v>
      </c>
      <c r="D28" s="8"/>
      <c r="E28" s="8">
        <v>100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>
        <v>100</v>
      </c>
      <c r="D32" s="8"/>
      <c r="E32" s="8">
        <v>100</v>
      </c>
    </row>
    <row r="33" spans="1:5" x14ac:dyDescent="0.25">
      <c r="A33" s="31"/>
      <c r="B33" s="10" t="s">
        <v>8</v>
      </c>
      <c r="C33" s="8">
        <v>30</v>
      </c>
      <c r="D33" s="8"/>
      <c r="E33" s="8">
        <v>30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30</v>
      </c>
      <c r="D35" s="8"/>
      <c r="E35" s="8">
        <v>30</v>
      </c>
    </row>
    <row r="36" spans="1:5" x14ac:dyDescent="0.25">
      <c r="A36" s="31"/>
      <c r="B36" s="10" t="s">
        <v>8</v>
      </c>
      <c r="C36" s="8">
        <v>3800</v>
      </c>
      <c r="D36" s="8"/>
      <c r="E36" s="8">
        <v>3800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10</v>
      </c>
      <c r="D53" s="8"/>
      <c r="E53" s="8">
        <v>10</v>
      </c>
    </row>
    <row r="54" spans="1:5" x14ac:dyDescent="0.25">
      <c r="A54" s="31"/>
      <c r="B54" s="10" t="s">
        <v>8</v>
      </c>
      <c r="C54" s="8">
        <v>6100</v>
      </c>
      <c r="D54" s="8"/>
      <c r="E54" s="8">
        <v>6100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>
        <v>7</v>
      </c>
      <c r="D68" s="8"/>
      <c r="E68" s="8">
        <v>7</v>
      </c>
    </row>
    <row r="69" spans="1:5" x14ac:dyDescent="0.25">
      <c r="A69" s="31"/>
      <c r="B69" s="10" t="s">
        <v>8</v>
      </c>
      <c r="C69" s="8">
        <v>1400</v>
      </c>
      <c r="D69" s="8"/>
      <c r="E69" s="8">
        <v>1400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140</v>
      </c>
      <c r="D74" s="8"/>
      <c r="E74" s="8">
        <v>140</v>
      </c>
    </row>
    <row r="75" spans="1:5" x14ac:dyDescent="0.25">
      <c r="A75" s="31"/>
      <c r="B75" s="10" t="s">
        <v>8</v>
      </c>
      <c r="C75" s="8">
        <v>3050</v>
      </c>
      <c r="D75" s="8"/>
      <c r="E75" s="8">
        <v>3050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>
        <v>7000</v>
      </c>
      <c r="D92" s="8"/>
      <c r="E92" s="8">
        <v>7000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200</v>
      </c>
      <c r="D94" s="8"/>
      <c r="E94" s="8">
        <v>200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20000</v>
      </c>
      <c r="D110" s="14">
        <v>0</v>
      </c>
      <c r="E110" s="14">
        <v>20000</v>
      </c>
    </row>
    <row r="111" spans="1:7" x14ac:dyDescent="0.25">
      <c r="A111" s="36"/>
      <c r="B111" s="13" t="s">
        <v>8</v>
      </c>
      <c r="C111" s="14">
        <v>42280</v>
      </c>
      <c r="D111" s="14">
        <v>0</v>
      </c>
      <c r="E111" s="14">
        <v>42280</v>
      </c>
      <c r="F111" s="27"/>
      <c r="G111" s="27"/>
    </row>
    <row r="112" spans="1:7" x14ac:dyDescent="0.25">
      <c r="A112" s="36"/>
      <c r="B112" s="13" t="s">
        <v>9</v>
      </c>
      <c r="C112" s="14">
        <v>100</v>
      </c>
      <c r="D112" s="14">
        <v>0</v>
      </c>
      <c r="E112" s="14">
        <v>100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workbookViewId="0">
      <pane xSplit="2" ySplit="4" topLeftCell="C92" activePane="bottomRight" state="frozen"/>
      <selection pane="topRight" activeCell="D1" sqref="D1"/>
      <selection pane="bottomLeft" activeCell="A5" sqref="A5"/>
      <selection pane="bottomRight"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84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8534</v>
      </c>
      <c r="D47" s="8"/>
      <c r="E47" s="8">
        <v>8534</v>
      </c>
    </row>
    <row r="48" spans="1:5" x14ac:dyDescent="0.25">
      <c r="A48" s="31"/>
      <c r="B48" s="10" t="s">
        <v>8</v>
      </c>
      <c r="C48" s="8">
        <v>40431</v>
      </c>
      <c r="D48" s="8"/>
      <c r="E48" s="8">
        <v>40431</v>
      </c>
    </row>
    <row r="49" spans="1:5" x14ac:dyDescent="0.25">
      <c r="A49" s="31"/>
      <c r="B49" s="10" t="s">
        <v>9</v>
      </c>
      <c r="C49" s="8">
        <v>70</v>
      </c>
      <c r="D49" s="8"/>
      <c r="E49" s="8">
        <v>70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>
        <v>466</v>
      </c>
      <c r="D62" s="8"/>
      <c r="E62" s="8">
        <v>466</v>
      </c>
    </row>
    <row r="63" spans="1:5" x14ac:dyDescent="0.25">
      <c r="A63" s="31"/>
      <c r="B63" s="10" t="s">
        <v>8</v>
      </c>
      <c r="C63" s="8">
        <v>5238</v>
      </c>
      <c r="D63" s="8"/>
      <c r="E63" s="8">
        <v>5238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9000</v>
      </c>
      <c r="D110" s="14">
        <v>0</v>
      </c>
      <c r="E110" s="14">
        <v>9000</v>
      </c>
    </row>
    <row r="111" spans="1:7" x14ac:dyDescent="0.25">
      <c r="A111" s="36"/>
      <c r="B111" s="13" t="s">
        <v>8</v>
      </c>
      <c r="C111" s="14">
        <v>45669</v>
      </c>
      <c r="D111" s="14">
        <v>0</v>
      </c>
      <c r="E111" s="14">
        <v>45669</v>
      </c>
      <c r="F111" s="27"/>
      <c r="G111" s="27"/>
    </row>
    <row r="112" spans="1:7" x14ac:dyDescent="0.25">
      <c r="A112" s="36"/>
      <c r="B112" s="13" t="s">
        <v>9</v>
      </c>
      <c r="C112" s="14">
        <v>70</v>
      </c>
      <c r="D112" s="14">
        <v>0</v>
      </c>
      <c r="E112" s="14">
        <v>70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workbookViewId="0">
      <pane xSplit="2" ySplit="4" topLeftCell="C95" activePane="bottomRight" state="frozen"/>
      <selection pane="topRight" activeCell="D1" sqref="D1"/>
      <selection pane="bottomLeft" activeCell="A5" sqref="A5"/>
      <selection pane="bottomRight"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57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303</v>
      </c>
      <c r="D5" s="8">
        <v>53</v>
      </c>
      <c r="E5" s="8">
        <v>356</v>
      </c>
    </row>
    <row r="6" spans="1:5" ht="16.5" customHeight="1" x14ac:dyDescent="0.25">
      <c r="A6" s="31"/>
      <c r="B6" s="10" t="s">
        <v>8</v>
      </c>
      <c r="C6" s="8">
        <v>1850</v>
      </c>
      <c r="D6" s="8">
        <v>463</v>
      </c>
      <c r="E6" s="8">
        <v>2313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195</v>
      </c>
      <c r="D20" s="8">
        <v>102</v>
      </c>
      <c r="E20" s="8">
        <v>297</v>
      </c>
    </row>
    <row r="21" spans="1:5" ht="16.5" customHeight="1" x14ac:dyDescent="0.25">
      <c r="A21" s="31"/>
      <c r="B21" s="10" t="s">
        <v>8</v>
      </c>
      <c r="C21" s="8">
        <v>687</v>
      </c>
      <c r="D21" s="8">
        <v>375</v>
      </c>
      <c r="E21" s="8">
        <v>1062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968</v>
      </c>
      <c r="D35" s="8">
        <v>173</v>
      </c>
      <c r="E35" s="8">
        <v>1141</v>
      </c>
    </row>
    <row r="36" spans="1:5" ht="16.5" customHeight="1" x14ac:dyDescent="0.25">
      <c r="A36" s="31"/>
      <c r="B36" s="10" t="s">
        <v>8</v>
      </c>
      <c r="C36" s="8">
        <v>1268</v>
      </c>
      <c r="D36" s="8">
        <v>737</v>
      </c>
      <c r="E36" s="8">
        <v>2005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>
        <v>211</v>
      </c>
      <c r="D47" s="8">
        <v>0</v>
      </c>
      <c r="E47" s="8">
        <v>211</v>
      </c>
    </row>
    <row r="48" spans="1:5" ht="16.5" customHeight="1" x14ac:dyDescent="0.25">
      <c r="A48" s="31"/>
      <c r="B48" s="10" t="s">
        <v>8</v>
      </c>
      <c r="C48" s="8">
        <v>367</v>
      </c>
      <c r="D48" s="8">
        <v>0</v>
      </c>
      <c r="E48" s="8">
        <v>367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688</v>
      </c>
      <c r="D50" s="8">
        <v>218</v>
      </c>
      <c r="E50" s="8">
        <v>906</v>
      </c>
    </row>
    <row r="51" spans="1:5" ht="16.5" customHeight="1" x14ac:dyDescent="0.25">
      <c r="A51" s="31"/>
      <c r="B51" s="10" t="s">
        <v>8</v>
      </c>
      <c r="C51" s="8">
        <v>1484</v>
      </c>
      <c r="D51" s="8">
        <v>770</v>
      </c>
      <c r="E51" s="8">
        <v>2254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433</v>
      </c>
      <c r="D53" s="8">
        <v>90</v>
      </c>
      <c r="E53" s="8">
        <v>523</v>
      </c>
    </row>
    <row r="54" spans="1:5" ht="16.5" customHeight="1" x14ac:dyDescent="0.25">
      <c r="A54" s="31"/>
      <c r="B54" s="10" t="s">
        <v>8</v>
      </c>
      <c r="C54" s="8">
        <v>1996</v>
      </c>
      <c r="D54" s="8">
        <v>842</v>
      </c>
      <c r="E54" s="8">
        <v>2838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3755</v>
      </c>
      <c r="E56" s="8">
        <v>3755</v>
      </c>
    </row>
    <row r="57" spans="1:5" ht="16.5" customHeight="1" x14ac:dyDescent="0.25">
      <c r="A57" s="31"/>
      <c r="B57" s="10" t="s">
        <v>8</v>
      </c>
      <c r="C57" s="8">
        <v>0</v>
      </c>
      <c r="D57" s="8">
        <v>6863</v>
      </c>
      <c r="E57" s="8">
        <v>6863</v>
      </c>
    </row>
    <row r="58" spans="1:5" ht="16.5" customHeight="1" x14ac:dyDescent="0.25">
      <c r="A58" s="31"/>
      <c r="B58" s="10" t="s">
        <v>9</v>
      </c>
      <c r="C58" s="8">
        <v>0</v>
      </c>
      <c r="D58" s="8">
        <v>46</v>
      </c>
      <c r="E58" s="8">
        <v>46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7210</v>
      </c>
      <c r="D74" s="8">
        <v>0</v>
      </c>
      <c r="E74" s="8">
        <v>7210</v>
      </c>
    </row>
    <row r="75" spans="1:5" ht="16.5" customHeight="1" x14ac:dyDescent="0.25">
      <c r="A75" s="31"/>
      <c r="B75" s="10" t="s">
        <v>8</v>
      </c>
      <c r="C75" s="8">
        <v>15615</v>
      </c>
      <c r="D75" s="8">
        <v>0</v>
      </c>
      <c r="E75" s="8">
        <v>15615</v>
      </c>
    </row>
    <row r="76" spans="1:5" ht="16.5" customHeight="1" x14ac:dyDescent="0.25">
      <c r="A76" s="31"/>
      <c r="B76" s="10" t="s">
        <v>9</v>
      </c>
      <c r="C76" s="8">
        <v>5834</v>
      </c>
      <c r="D76" s="8">
        <v>0</v>
      </c>
      <c r="E76" s="8">
        <v>5834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907</v>
      </c>
      <c r="D86" s="8">
        <v>94</v>
      </c>
      <c r="E86" s="8">
        <v>1001</v>
      </c>
    </row>
    <row r="87" spans="1:5" ht="16.5" customHeight="1" x14ac:dyDescent="0.25">
      <c r="A87" s="31"/>
      <c r="B87" s="10" t="s">
        <v>8</v>
      </c>
      <c r="C87" s="8">
        <v>1298</v>
      </c>
      <c r="D87" s="8">
        <v>566</v>
      </c>
      <c r="E87" s="8">
        <v>1864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710</v>
      </c>
      <c r="D94" s="8">
        <v>382</v>
      </c>
      <c r="E94" s="8">
        <v>1092</v>
      </c>
    </row>
    <row r="95" spans="1:5" ht="16.5" customHeight="1" x14ac:dyDescent="0.25">
      <c r="A95" s="31"/>
      <c r="B95" s="10" t="s">
        <v>8</v>
      </c>
      <c r="C95" s="8">
        <v>213</v>
      </c>
      <c r="D95" s="8">
        <v>167</v>
      </c>
      <c r="E95" s="8">
        <v>380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1077</v>
      </c>
      <c r="D99" s="8"/>
      <c r="E99" s="8">
        <v>1077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2745</v>
      </c>
      <c r="E102" s="8">
        <v>2745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2753</v>
      </c>
      <c r="D105" s="8"/>
      <c r="E105" s="8">
        <v>2753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11625</v>
      </c>
      <c r="D111" s="14">
        <v>4867</v>
      </c>
      <c r="E111" s="14">
        <v>16492</v>
      </c>
    </row>
    <row r="112" spans="1:5" ht="16.5" customHeight="1" x14ac:dyDescent="0.25">
      <c r="A112" s="36"/>
      <c r="B112" s="13" t="s">
        <v>8</v>
      </c>
      <c r="C112" s="14">
        <v>28608</v>
      </c>
      <c r="D112" s="14">
        <v>13528</v>
      </c>
      <c r="E112" s="14">
        <v>42136</v>
      </c>
    </row>
    <row r="113" spans="1:5" ht="16.5" customHeight="1" x14ac:dyDescent="0.25">
      <c r="A113" s="36"/>
      <c r="B113" s="13" t="s">
        <v>9</v>
      </c>
      <c r="C113" s="14">
        <v>5834</v>
      </c>
      <c r="D113" s="14">
        <v>46</v>
      </c>
      <c r="E113" s="14">
        <v>5880</v>
      </c>
    </row>
    <row r="114" spans="1:5" x14ac:dyDescent="0.25">
      <c r="E114" s="12"/>
    </row>
  </sheetData>
  <mergeCells count="41">
    <mergeCell ref="A62:A64"/>
    <mergeCell ref="A65:A67"/>
    <mergeCell ref="A107:A109"/>
    <mergeCell ref="A111:A113"/>
    <mergeCell ref="A80:A82"/>
    <mergeCell ref="A83:A85"/>
    <mergeCell ref="A86:A88"/>
    <mergeCell ref="A89:A91"/>
    <mergeCell ref="A92:A93"/>
    <mergeCell ref="A94:A96"/>
    <mergeCell ref="A98:A100"/>
    <mergeCell ref="A101:A103"/>
    <mergeCell ref="A104:A106"/>
    <mergeCell ref="A68:A70"/>
    <mergeCell ref="A71:A73"/>
    <mergeCell ref="A74:A76"/>
    <mergeCell ref="A77:A79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59:A61"/>
    <mergeCell ref="A14:A16"/>
    <mergeCell ref="A17:A19"/>
    <mergeCell ref="A20:A22"/>
    <mergeCell ref="A23:A25"/>
    <mergeCell ref="C1:E1"/>
    <mergeCell ref="C2:E2"/>
    <mergeCell ref="B3:B4"/>
    <mergeCell ref="A3:A4"/>
    <mergeCell ref="C3:E3"/>
    <mergeCell ref="A5:A7"/>
    <mergeCell ref="A8:A10"/>
    <mergeCell ref="A11:A1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1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85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280</v>
      </c>
      <c r="D23" s="8">
        <v>20</v>
      </c>
      <c r="E23" s="8">
        <v>300</v>
      </c>
    </row>
    <row r="24" spans="1:5" x14ac:dyDescent="0.25">
      <c r="A24" s="31"/>
      <c r="B24" s="10" t="s">
        <v>8</v>
      </c>
      <c r="C24" s="8">
        <v>1062</v>
      </c>
      <c r="D24" s="8">
        <v>1000</v>
      </c>
      <c r="E24" s="8">
        <v>2062</v>
      </c>
    </row>
    <row r="25" spans="1:5" x14ac:dyDescent="0.25">
      <c r="A25" s="31"/>
      <c r="B25" s="10" t="s">
        <v>9</v>
      </c>
      <c r="C25" s="8">
        <v>1219</v>
      </c>
      <c r="D25" s="8">
        <v>1000</v>
      </c>
      <c r="E25" s="8">
        <v>2219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280</v>
      </c>
      <c r="D110" s="14">
        <v>20</v>
      </c>
      <c r="E110" s="14">
        <v>300</v>
      </c>
    </row>
    <row r="111" spans="1:7" x14ac:dyDescent="0.25">
      <c r="A111" s="36"/>
      <c r="B111" s="13" t="s">
        <v>8</v>
      </c>
      <c r="C111" s="14">
        <v>1062</v>
      </c>
      <c r="D111" s="14">
        <v>1000</v>
      </c>
      <c r="E111" s="14">
        <v>2062</v>
      </c>
      <c r="F111" s="27"/>
      <c r="G111" s="27"/>
    </row>
    <row r="112" spans="1:7" x14ac:dyDescent="0.25">
      <c r="A112" s="36"/>
      <c r="B112" s="13" t="s">
        <v>9</v>
      </c>
      <c r="C112" s="14">
        <v>1219</v>
      </c>
      <c r="D112" s="14">
        <v>1000</v>
      </c>
      <c r="E112" s="14">
        <v>2219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0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86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91</v>
      </c>
      <c r="D5" s="8"/>
      <c r="E5" s="8">
        <v>91</v>
      </c>
    </row>
    <row r="6" spans="1:5" x14ac:dyDescent="0.25">
      <c r="A6" s="31"/>
      <c r="B6" s="10" t="s">
        <v>8</v>
      </c>
      <c r="C6" s="8">
        <v>326</v>
      </c>
      <c r="D6" s="8"/>
      <c r="E6" s="8">
        <v>326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>
        <v>279</v>
      </c>
      <c r="D17" s="8"/>
      <c r="E17" s="8">
        <v>279</v>
      </c>
    </row>
    <row r="18" spans="1:5" x14ac:dyDescent="0.25">
      <c r="A18" s="31"/>
      <c r="B18" s="10" t="s">
        <v>8</v>
      </c>
      <c r="C18" s="8">
        <v>1288</v>
      </c>
      <c r="D18" s="8"/>
      <c r="E18" s="8">
        <v>1288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28</v>
      </c>
      <c r="D26" s="8"/>
      <c r="E26" s="8">
        <v>28</v>
      </c>
    </row>
    <row r="27" spans="1:5" x14ac:dyDescent="0.25">
      <c r="A27" s="31"/>
      <c r="B27" s="10" t="s">
        <v>8</v>
      </c>
      <c r="C27" s="8">
        <v>776</v>
      </c>
      <c r="D27" s="8"/>
      <c r="E27" s="8">
        <v>776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865</v>
      </c>
      <c r="D35" s="8"/>
      <c r="E35" s="8">
        <v>865</v>
      </c>
    </row>
    <row r="36" spans="1:5" x14ac:dyDescent="0.25">
      <c r="A36" s="31"/>
      <c r="B36" s="10" t="s">
        <v>8</v>
      </c>
      <c r="C36" s="8">
        <v>5720</v>
      </c>
      <c r="D36" s="8"/>
      <c r="E36" s="8">
        <v>5720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1119</v>
      </c>
      <c r="D50" s="8"/>
      <c r="E50" s="8">
        <v>1119</v>
      </c>
    </row>
    <row r="51" spans="1:5" x14ac:dyDescent="0.25">
      <c r="A51" s="31"/>
      <c r="B51" s="10" t="s">
        <v>8</v>
      </c>
      <c r="C51" s="8">
        <v>5090</v>
      </c>
      <c r="D51" s="8"/>
      <c r="E51" s="8">
        <v>5090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8119</v>
      </c>
      <c r="D53" s="8"/>
      <c r="E53" s="8">
        <v>8119</v>
      </c>
    </row>
    <row r="54" spans="1:5" x14ac:dyDescent="0.25">
      <c r="A54" s="31"/>
      <c r="B54" s="10" t="s">
        <v>8</v>
      </c>
      <c r="C54" s="8">
        <v>31679</v>
      </c>
      <c r="D54" s="8"/>
      <c r="E54" s="8">
        <v>31679</v>
      </c>
    </row>
    <row r="55" spans="1:5" x14ac:dyDescent="0.25">
      <c r="A55" s="31"/>
      <c r="B55" s="10" t="s">
        <v>9</v>
      </c>
      <c r="C55" s="8">
        <v>15503</v>
      </c>
      <c r="D55" s="8">
        <v>0</v>
      </c>
      <c r="E55" s="8">
        <v>15503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714</v>
      </c>
      <c r="D74" s="8"/>
      <c r="E74" s="8">
        <v>714</v>
      </c>
    </row>
    <row r="75" spans="1:5" x14ac:dyDescent="0.25">
      <c r="A75" s="31"/>
      <c r="B75" s="10" t="s">
        <v>8</v>
      </c>
      <c r="C75" s="8">
        <v>2437</v>
      </c>
      <c r="D75" s="8"/>
      <c r="E75" s="8">
        <v>2437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>
        <v>53</v>
      </c>
      <c r="D89" s="8"/>
      <c r="E89" s="8">
        <v>53</v>
      </c>
    </row>
    <row r="90" spans="1:5" x14ac:dyDescent="0.25">
      <c r="A90" s="31"/>
      <c r="B90" s="10" t="s">
        <v>8</v>
      </c>
      <c r="C90" s="8">
        <v>686</v>
      </c>
      <c r="D90" s="8"/>
      <c r="E90" s="8">
        <v>686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4232</v>
      </c>
      <c r="D94" s="8"/>
      <c r="E94" s="8">
        <v>4232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15500</v>
      </c>
      <c r="D110" s="14">
        <v>0</v>
      </c>
      <c r="E110" s="14">
        <v>15500</v>
      </c>
    </row>
    <row r="111" spans="1:7" x14ac:dyDescent="0.25">
      <c r="A111" s="36"/>
      <c r="B111" s="13" t="s">
        <v>8</v>
      </c>
      <c r="C111" s="14">
        <v>48002</v>
      </c>
      <c r="D111" s="14">
        <v>0</v>
      </c>
      <c r="E111" s="14">
        <v>48002</v>
      </c>
      <c r="F111" s="27"/>
      <c r="G111" s="27"/>
    </row>
    <row r="112" spans="1:7" x14ac:dyDescent="0.25">
      <c r="A112" s="36"/>
      <c r="B112" s="13" t="s">
        <v>9</v>
      </c>
      <c r="C112" s="14">
        <v>15503</v>
      </c>
      <c r="D112" s="14">
        <v>0</v>
      </c>
      <c r="E112" s="14">
        <v>15503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4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87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18672</v>
      </c>
      <c r="D20" s="8">
        <v>13828</v>
      </c>
      <c r="E20" s="8">
        <v>32500</v>
      </c>
    </row>
    <row r="21" spans="1:5" x14ac:dyDescent="0.25">
      <c r="A21" s="31"/>
      <c r="B21" s="10" t="s">
        <v>8</v>
      </c>
      <c r="C21" s="8">
        <v>1628</v>
      </c>
      <c r="D21" s="8">
        <v>8812</v>
      </c>
      <c r="E21" s="8">
        <v>10440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18672</v>
      </c>
      <c r="D110" s="14">
        <v>13828</v>
      </c>
      <c r="E110" s="14">
        <v>32500</v>
      </c>
    </row>
    <row r="111" spans="1:7" x14ac:dyDescent="0.25">
      <c r="A111" s="36"/>
      <c r="B111" s="13" t="s">
        <v>8</v>
      </c>
      <c r="C111" s="14">
        <v>1628</v>
      </c>
      <c r="D111" s="14">
        <v>8812</v>
      </c>
      <c r="E111" s="14">
        <v>10440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8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88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17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>
        <v>40</v>
      </c>
      <c r="D32" s="8">
        <v>200</v>
      </c>
      <c r="E32" s="8">
        <v>240</v>
      </c>
    </row>
    <row r="33" spans="1:5" x14ac:dyDescent="0.25">
      <c r="A33" s="31"/>
      <c r="B33" s="10" t="s">
        <v>8</v>
      </c>
      <c r="C33" s="8">
        <v>15</v>
      </c>
      <c r="D33" s="8">
        <v>200</v>
      </c>
      <c r="E33" s="8">
        <v>215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10</v>
      </c>
      <c r="D35" s="8">
        <v>40</v>
      </c>
      <c r="E35" s="8">
        <v>50</v>
      </c>
    </row>
    <row r="36" spans="1:5" x14ac:dyDescent="0.25">
      <c r="A36" s="31"/>
      <c r="B36" s="10" t="s">
        <v>8</v>
      </c>
      <c r="C36" s="8">
        <v>10</v>
      </c>
      <c r="D36" s="8">
        <v>90</v>
      </c>
      <c r="E36" s="8">
        <v>100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>
        <v>30</v>
      </c>
      <c r="E50" s="8">
        <v>30</v>
      </c>
    </row>
    <row r="51" spans="1:5" x14ac:dyDescent="0.25">
      <c r="A51" s="31"/>
      <c r="B51" s="10" t="s">
        <v>8</v>
      </c>
      <c r="C51" s="8">
        <v>10</v>
      </c>
      <c r="D51" s="8">
        <v>90</v>
      </c>
      <c r="E51" s="8">
        <v>100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>
        <v>10</v>
      </c>
      <c r="D54" s="8">
        <v>90</v>
      </c>
      <c r="E54" s="8">
        <v>100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30</v>
      </c>
      <c r="E56" s="8">
        <v>30</v>
      </c>
    </row>
    <row r="57" spans="1:5" x14ac:dyDescent="0.25">
      <c r="A57" s="31"/>
      <c r="B57" s="10" t="s">
        <v>8</v>
      </c>
      <c r="C57" s="8"/>
      <c r="D57" s="8">
        <v>191</v>
      </c>
      <c r="E57" s="8">
        <v>191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10</v>
      </c>
      <c r="D74" s="8"/>
      <c r="E74" s="8">
        <v>10</v>
      </c>
    </row>
    <row r="75" spans="1:5" x14ac:dyDescent="0.25">
      <c r="A75" s="31"/>
      <c r="B75" s="10" t="s">
        <v>8</v>
      </c>
      <c r="C75" s="8">
        <v>123</v>
      </c>
      <c r="D75" s="8"/>
      <c r="E75" s="8">
        <v>123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>
        <v>10</v>
      </c>
      <c r="D87" s="8">
        <v>90</v>
      </c>
      <c r="E87" s="8">
        <v>100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>
        <v>2800</v>
      </c>
      <c r="E92" s="8">
        <v>2800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110</v>
      </c>
      <c r="D94" s="8">
        <v>554</v>
      </c>
      <c r="E94" s="8">
        <v>664</v>
      </c>
    </row>
    <row r="95" spans="1:5" x14ac:dyDescent="0.25">
      <c r="A95" s="31"/>
      <c r="B95" s="10" t="s">
        <v>8</v>
      </c>
      <c r="C95" s="8">
        <v>14</v>
      </c>
      <c r="D95" s="8">
        <v>16</v>
      </c>
      <c r="E95" s="8">
        <v>30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170</v>
      </c>
      <c r="D110" s="14">
        <v>854</v>
      </c>
      <c r="E110" s="14">
        <v>1024</v>
      </c>
    </row>
    <row r="111" spans="1:7" x14ac:dyDescent="0.25">
      <c r="A111" s="36"/>
      <c r="B111" s="13" t="s">
        <v>8</v>
      </c>
      <c r="C111" s="14">
        <v>192</v>
      </c>
      <c r="D111" s="14">
        <v>3567</v>
      </c>
      <c r="E111" s="14">
        <v>3759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7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89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20956</v>
      </c>
      <c r="D5" s="8"/>
      <c r="E5" s="8">
        <v>20956</v>
      </c>
    </row>
    <row r="6" spans="1:5" x14ac:dyDescent="0.25">
      <c r="A6" s="31"/>
      <c r="B6" s="10" t="s">
        <v>8</v>
      </c>
      <c r="C6" s="8">
        <v>20793</v>
      </c>
      <c r="D6" s="8">
        <v>200</v>
      </c>
      <c r="E6" s="8">
        <v>20993</v>
      </c>
    </row>
    <row r="7" spans="1:5" x14ac:dyDescent="0.25">
      <c r="A7" s="31"/>
      <c r="B7" s="10" t="s">
        <v>9</v>
      </c>
      <c r="C7" s="17">
        <v>180</v>
      </c>
      <c r="D7" s="17"/>
      <c r="E7" s="8">
        <v>180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20</v>
      </c>
      <c r="D53" s="8"/>
      <c r="E53" s="8">
        <v>20</v>
      </c>
    </row>
    <row r="54" spans="1:5" x14ac:dyDescent="0.25">
      <c r="A54" s="31"/>
      <c r="B54" s="10" t="s">
        <v>8</v>
      </c>
      <c r="C54" s="8">
        <v>1580</v>
      </c>
      <c r="D54" s="8"/>
      <c r="E54" s="8">
        <v>1580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220</v>
      </c>
      <c r="D74" s="8"/>
      <c r="E74" s="8">
        <v>220</v>
      </c>
    </row>
    <row r="75" spans="1:5" x14ac:dyDescent="0.25">
      <c r="A75" s="31"/>
      <c r="B75" s="10" t="s">
        <v>8</v>
      </c>
      <c r="C75" s="8">
        <v>2054</v>
      </c>
      <c r="D75" s="8"/>
      <c r="E75" s="8">
        <v>2054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2196</v>
      </c>
      <c r="D83" s="8"/>
      <c r="E83" s="8">
        <v>2196</v>
      </c>
    </row>
    <row r="84" spans="1:5" x14ac:dyDescent="0.25">
      <c r="A84" s="31"/>
      <c r="B84" s="10" t="s">
        <v>8</v>
      </c>
      <c r="C84" s="8">
        <v>350</v>
      </c>
      <c r="D84" s="8"/>
      <c r="E84" s="8">
        <v>350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>
        <v>238</v>
      </c>
      <c r="D89" s="8"/>
      <c r="E89" s="8">
        <v>238</v>
      </c>
    </row>
    <row r="90" spans="1:5" x14ac:dyDescent="0.25">
      <c r="A90" s="31"/>
      <c r="B90" s="10" t="s">
        <v>8</v>
      </c>
      <c r="C90" s="8">
        <v>752</v>
      </c>
      <c r="D90" s="8"/>
      <c r="E90" s="8">
        <v>752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370</v>
      </c>
      <c r="D94" s="8"/>
      <c r="E94" s="8">
        <v>370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>
        <v>925</v>
      </c>
      <c r="D109" s="8"/>
      <c r="E109" s="8">
        <v>925</v>
      </c>
    </row>
    <row r="110" spans="1:7" x14ac:dyDescent="0.25">
      <c r="A110" s="36" t="s">
        <v>5</v>
      </c>
      <c r="B110" s="13" t="s">
        <v>7</v>
      </c>
      <c r="C110" s="14">
        <v>24000</v>
      </c>
      <c r="D110" s="14">
        <v>0</v>
      </c>
      <c r="E110" s="14">
        <v>24000</v>
      </c>
    </row>
    <row r="111" spans="1:7" x14ac:dyDescent="0.25">
      <c r="A111" s="36"/>
      <c r="B111" s="13" t="s">
        <v>8</v>
      </c>
      <c r="C111" s="14">
        <v>26454</v>
      </c>
      <c r="D111" s="14">
        <v>200</v>
      </c>
      <c r="E111" s="14">
        <v>26654</v>
      </c>
      <c r="F111" s="27"/>
      <c r="G111" s="27"/>
    </row>
    <row r="112" spans="1:7" x14ac:dyDescent="0.25">
      <c r="A112" s="36"/>
      <c r="B112" s="13" t="s">
        <v>9</v>
      </c>
      <c r="C112" s="14">
        <v>180</v>
      </c>
      <c r="D112" s="14">
        <v>0</v>
      </c>
      <c r="E112" s="14">
        <v>180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2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90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23021</v>
      </c>
      <c r="D5" s="8"/>
      <c r="E5" s="8">
        <v>23021</v>
      </c>
    </row>
    <row r="6" spans="1:5" x14ac:dyDescent="0.25">
      <c r="A6" s="31"/>
      <c r="B6" s="10" t="s">
        <v>8</v>
      </c>
      <c r="C6" s="8">
        <v>25084</v>
      </c>
      <c r="D6" s="8"/>
      <c r="E6" s="8">
        <v>25084</v>
      </c>
    </row>
    <row r="7" spans="1:5" x14ac:dyDescent="0.25">
      <c r="A7" s="31"/>
      <c r="B7" s="10" t="s">
        <v>9</v>
      </c>
      <c r="C7" s="17">
        <v>1300</v>
      </c>
      <c r="D7" s="17"/>
      <c r="E7" s="8">
        <v>1300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>
        <v>77</v>
      </c>
      <c r="D11" s="8"/>
      <c r="E11" s="8">
        <v>77</v>
      </c>
    </row>
    <row r="12" spans="1:5" x14ac:dyDescent="0.25">
      <c r="A12" s="31"/>
      <c r="B12" s="10" t="s">
        <v>8</v>
      </c>
      <c r="C12" s="8">
        <v>212</v>
      </c>
      <c r="D12" s="8"/>
      <c r="E12" s="8">
        <v>212</v>
      </c>
    </row>
    <row r="13" spans="1:5" x14ac:dyDescent="0.25">
      <c r="A13" s="31"/>
      <c r="B13" s="10" t="s">
        <v>9</v>
      </c>
      <c r="C13" s="8">
        <v>0</v>
      </c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181</v>
      </c>
      <c r="D20" s="8"/>
      <c r="E20" s="8">
        <v>181</v>
      </c>
    </row>
    <row r="21" spans="1:5" x14ac:dyDescent="0.25">
      <c r="A21" s="31"/>
      <c r="B21" s="10" t="s">
        <v>8</v>
      </c>
      <c r="C21" s="8">
        <v>154</v>
      </c>
      <c r="D21" s="8"/>
      <c r="E21" s="8">
        <v>154</v>
      </c>
    </row>
    <row r="22" spans="1:5" x14ac:dyDescent="0.25">
      <c r="A22" s="31"/>
      <c r="B22" s="10" t="s">
        <v>9</v>
      </c>
      <c r="C22" s="8">
        <v>0</v>
      </c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211</v>
      </c>
      <c r="D23" s="8"/>
      <c r="E23" s="8">
        <v>211</v>
      </c>
    </row>
    <row r="24" spans="1:5" x14ac:dyDescent="0.25">
      <c r="A24" s="31"/>
      <c r="B24" s="10" t="s">
        <v>8</v>
      </c>
      <c r="C24" s="8">
        <v>780</v>
      </c>
      <c r="D24" s="8"/>
      <c r="E24" s="8">
        <v>780</v>
      </c>
    </row>
    <row r="25" spans="1:5" x14ac:dyDescent="0.25">
      <c r="A25" s="31"/>
      <c r="B25" s="10" t="s">
        <v>9</v>
      </c>
      <c r="C25" s="8">
        <v>0</v>
      </c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54</v>
      </c>
      <c r="D26" s="8"/>
      <c r="E26" s="8">
        <v>54</v>
      </c>
    </row>
    <row r="27" spans="1:5" x14ac:dyDescent="0.25">
      <c r="A27" s="31"/>
      <c r="B27" s="10" t="s">
        <v>8</v>
      </c>
      <c r="C27" s="8">
        <v>530</v>
      </c>
      <c r="D27" s="8"/>
      <c r="E27" s="8">
        <v>530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>
        <v>600</v>
      </c>
      <c r="D29" s="8"/>
      <c r="E29" s="8">
        <v>600</v>
      </c>
    </row>
    <row r="30" spans="1:5" x14ac:dyDescent="0.25">
      <c r="A30" s="31"/>
      <c r="B30" s="10" t="s">
        <v>8</v>
      </c>
      <c r="C30" s="8">
        <v>511</v>
      </c>
      <c r="D30" s="8"/>
      <c r="E30" s="8">
        <v>511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>
        <v>38</v>
      </c>
      <c r="D32" s="8"/>
      <c r="E32" s="8">
        <v>38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850</v>
      </c>
      <c r="D35" s="8"/>
      <c r="E35" s="8">
        <v>850</v>
      </c>
    </row>
    <row r="36" spans="1:5" x14ac:dyDescent="0.25">
      <c r="A36" s="31"/>
      <c r="B36" s="10" t="s">
        <v>8</v>
      </c>
      <c r="C36" s="8">
        <v>1590</v>
      </c>
      <c r="D36" s="8"/>
      <c r="E36" s="8">
        <v>1590</v>
      </c>
    </row>
    <row r="37" spans="1:5" x14ac:dyDescent="0.25">
      <c r="A37" s="31"/>
      <c r="B37" s="10" t="s">
        <v>9</v>
      </c>
      <c r="C37" s="8">
        <v>1315</v>
      </c>
      <c r="D37" s="8"/>
      <c r="E37" s="8">
        <v>1315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200</v>
      </c>
      <c r="D47" s="8"/>
      <c r="E47" s="8">
        <v>200</v>
      </c>
    </row>
    <row r="48" spans="1:5" x14ac:dyDescent="0.25">
      <c r="A48" s="31"/>
      <c r="B48" s="10" t="s">
        <v>8</v>
      </c>
      <c r="C48" s="8">
        <v>500</v>
      </c>
      <c r="D48" s="8"/>
      <c r="E48" s="8">
        <v>500</v>
      </c>
    </row>
    <row r="49" spans="1:5" x14ac:dyDescent="0.25">
      <c r="A49" s="31"/>
      <c r="B49" s="10" t="s">
        <v>9</v>
      </c>
      <c r="C49" s="8">
        <v>0</v>
      </c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680</v>
      </c>
      <c r="D50" s="8"/>
      <c r="E50" s="8">
        <v>680</v>
      </c>
    </row>
    <row r="51" spans="1:5" x14ac:dyDescent="0.25">
      <c r="A51" s="31"/>
      <c r="B51" s="10" t="s">
        <v>8</v>
      </c>
      <c r="C51" s="8">
        <v>1817</v>
      </c>
      <c r="D51" s="8"/>
      <c r="E51" s="8">
        <v>1817</v>
      </c>
    </row>
    <row r="52" spans="1:5" x14ac:dyDescent="0.25">
      <c r="A52" s="31"/>
      <c r="B52" s="10" t="s">
        <v>9</v>
      </c>
      <c r="C52" s="8">
        <v>0</v>
      </c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100</v>
      </c>
      <c r="D53" s="8"/>
      <c r="E53" s="8">
        <v>100</v>
      </c>
    </row>
    <row r="54" spans="1:5" x14ac:dyDescent="0.25">
      <c r="A54" s="31"/>
      <c r="B54" s="10" t="s">
        <v>8</v>
      </c>
      <c r="C54" s="8">
        <v>3047</v>
      </c>
      <c r="D54" s="8"/>
      <c r="E54" s="8">
        <v>3047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>
        <v>37</v>
      </c>
      <c r="D59" s="8"/>
      <c r="E59" s="8">
        <v>37</v>
      </c>
    </row>
    <row r="60" spans="1:5" x14ac:dyDescent="0.25">
      <c r="A60" s="31"/>
      <c r="B60" s="10" t="s">
        <v>8</v>
      </c>
      <c r="C60" s="8">
        <v>543</v>
      </c>
      <c r="D60" s="8"/>
      <c r="E60" s="8">
        <v>543</v>
      </c>
    </row>
    <row r="61" spans="1:5" x14ac:dyDescent="0.25">
      <c r="A61" s="31"/>
      <c r="B61" s="10" t="s">
        <v>9</v>
      </c>
      <c r="C61" s="8">
        <v>0</v>
      </c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>
        <v>6</v>
      </c>
      <c r="D65" s="8"/>
      <c r="E65" s="8">
        <v>6</v>
      </c>
    </row>
    <row r="66" spans="1:5" x14ac:dyDescent="0.25">
      <c r="A66" s="31"/>
      <c r="B66" s="10" t="s">
        <v>8</v>
      </c>
      <c r="C66" s="8">
        <v>81</v>
      </c>
      <c r="D66" s="8"/>
      <c r="E66" s="8">
        <v>81</v>
      </c>
    </row>
    <row r="67" spans="1:5" x14ac:dyDescent="0.25">
      <c r="A67" s="31"/>
      <c r="B67" s="10" t="s">
        <v>9</v>
      </c>
      <c r="C67" s="8">
        <v>0</v>
      </c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>
        <v>95</v>
      </c>
      <c r="D72" s="8"/>
      <c r="E72" s="8">
        <v>95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25000</v>
      </c>
      <c r="D74" s="8"/>
      <c r="E74" s="8">
        <v>25000</v>
      </c>
    </row>
    <row r="75" spans="1:5" x14ac:dyDescent="0.25">
      <c r="A75" s="31"/>
      <c r="B75" s="10" t="s">
        <v>8</v>
      </c>
      <c r="C75" s="8">
        <v>18275</v>
      </c>
      <c r="D75" s="8"/>
      <c r="E75" s="8">
        <v>18275</v>
      </c>
    </row>
    <row r="76" spans="1:5" x14ac:dyDescent="0.25">
      <c r="A76" s="31"/>
      <c r="B76" s="10" t="s">
        <v>9</v>
      </c>
      <c r="C76" s="8">
        <v>5540</v>
      </c>
      <c r="D76" s="8"/>
      <c r="E76" s="8">
        <v>5540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20</v>
      </c>
      <c r="D80" s="8"/>
      <c r="E80" s="8">
        <v>20</v>
      </c>
    </row>
    <row r="81" spans="1:5" x14ac:dyDescent="0.25">
      <c r="A81" s="31"/>
      <c r="B81" s="10" t="s">
        <v>8</v>
      </c>
      <c r="C81" s="8">
        <v>311</v>
      </c>
      <c r="D81" s="8"/>
      <c r="E81" s="8">
        <v>311</v>
      </c>
    </row>
    <row r="82" spans="1:5" x14ac:dyDescent="0.25">
      <c r="A82" s="31"/>
      <c r="B82" s="10" t="s">
        <v>9</v>
      </c>
      <c r="C82" s="8">
        <v>144</v>
      </c>
      <c r="D82" s="8"/>
      <c r="E82" s="8">
        <v>144</v>
      </c>
    </row>
    <row r="83" spans="1:5" x14ac:dyDescent="0.25">
      <c r="A83" s="31" t="s">
        <v>35</v>
      </c>
      <c r="B83" s="10" t="s">
        <v>7</v>
      </c>
      <c r="C83" s="8">
        <v>1524</v>
      </c>
      <c r="D83" s="8"/>
      <c r="E83" s="8">
        <v>1524</v>
      </c>
    </row>
    <row r="84" spans="1:5" x14ac:dyDescent="0.25">
      <c r="A84" s="31"/>
      <c r="B84" s="10" t="s">
        <v>8</v>
      </c>
      <c r="C84" s="8">
        <v>1066</v>
      </c>
      <c r="D84" s="8"/>
      <c r="E84" s="8">
        <v>1066</v>
      </c>
    </row>
    <row r="85" spans="1:5" x14ac:dyDescent="0.25">
      <c r="A85" s="31"/>
      <c r="B85" s="10" t="s">
        <v>9</v>
      </c>
      <c r="C85" s="8">
        <v>1092</v>
      </c>
      <c r="D85" s="8"/>
      <c r="E85" s="8">
        <v>1092</v>
      </c>
    </row>
    <row r="86" spans="1:5" x14ac:dyDescent="0.25">
      <c r="A86" s="31" t="s">
        <v>36</v>
      </c>
      <c r="B86" s="10" t="s">
        <v>7</v>
      </c>
      <c r="C86" s="8">
        <v>1050</v>
      </c>
      <c r="D86" s="8"/>
      <c r="E86" s="8">
        <v>1050</v>
      </c>
    </row>
    <row r="87" spans="1:5" x14ac:dyDescent="0.25">
      <c r="A87" s="31"/>
      <c r="B87" s="10" t="s">
        <v>8</v>
      </c>
      <c r="C87" s="8">
        <v>1755</v>
      </c>
      <c r="D87" s="8"/>
      <c r="E87" s="8">
        <v>1755</v>
      </c>
    </row>
    <row r="88" spans="1:5" x14ac:dyDescent="0.25">
      <c r="A88" s="31"/>
      <c r="B88" s="10" t="s">
        <v>9</v>
      </c>
      <c r="C88" s="8">
        <v>1480</v>
      </c>
      <c r="D88" s="8"/>
      <c r="E88" s="8">
        <v>1480</v>
      </c>
    </row>
    <row r="89" spans="1:5" x14ac:dyDescent="0.25">
      <c r="A89" s="31" t="s">
        <v>37</v>
      </c>
      <c r="B89" s="10" t="s">
        <v>7</v>
      </c>
      <c r="C89" s="8">
        <v>972</v>
      </c>
      <c r="D89" s="8"/>
      <c r="E89" s="8">
        <v>972</v>
      </c>
    </row>
    <row r="90" spans="1:5" x14ac:dyDescent="0.25">
      <c r="A90" s="31"/>
      <c r="B90" s="10" t="s">
        <v>8</v>
      </c>
      <c r="C90" s="8">
        <v>334</v>
      </c>
      <c r="D90" s="8"/>
      <c r="E90" s="8">
        <v>334</v>
      </c>
    </row>
    <row r="91" spans="1:5" x14ac:dyDescent="0.25">
      <c r="A91" s="31"/>
      <c r="B91" s="10" t="s">
        <v>9</v>
      </c>
      <c r="C91" s="8">
        <v>0</v>
      </c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25379</v>
      </c>
      <c r="D94" s="8"/>
      <c r="E94" s="8">
        <v>25379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>
        <v>3545</v>
      </c>
      <c r="D98" s="8"/>
      <c r="E98" s="8">
        <v>3545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>
        <v>6016</v>
      </c>
      <c r="D104" s="8"/>
      <c r="E104" s="8">
        <v>6016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7" x14ac:dyDescent="0.25">
      <c r="A110" s="36" t="s">
        <v>5</v>
      </c>
      <c r="B110" s="13" t="s">
        <v>7</v>
      </c>
      <c r="C110" s="14">
        <v>80000</v>
      </c>
      <c r="D110" s="14">
        <v>0</v>
      </c>
      <c r="E110" s="14">
        <v>80000</v>
      </c>
    </row>
    <row r="111" spans="1:7" x14ac:dyDescent="0.25">
      <c r="A111" s="36"/>
      <c r="B111" s="13" t="s">
        <v>8</v>
      </c>
      <c r="C111" s="14">
        <v>66246</v>
      </c>
      <c r="D111" s="14">
        <v>0</v>
      </c>
      <c r="E111" s="14">
        <v>66246</v>
      </c>
      <c r="F111" s="27"/>
      <c r="G111" s="27"/>
    </row>
    <row r="112" spans="1:7" x14ac:dyDescent="0.25">
      <c r="A112" s="36"/>
      <c r="B112" s="13" t="s">
        <v>9</v>
      </c>
      <c r="C112" s="14">
        <v>10871</v>
      </c>
      <c r="D112" s="14">
        <v>0</v>
      </c>
      <c r="E112" s="14">
        <v>10871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91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3463</v>
      </c>
      <c r="D5" s="8"/>
      <c r="E5" s="8">
        <v>3463</v>
      </c>
    </row>
    <row r="6" spans="1:5" x14ac:dyDescent="0.25">
      <c r="A6" s="31"/>
      <c r="B6" s="10" t="s">
        <v>8</v>
      </c>
      <c r="C6" s="8">
        <v>28000</v>
      </c>
      <c r="D6" s="8"/>
      <c r="E6" s="8">
        <v>28000</v>
      </c>
    </row>
    <row r="7" spans="1:5" x14ac:dyDescent="0.25">
      <c r="A7" s="31"/>
      <c r="B7" s="10" t="s">
        <v>9</v>
      </c>
      <c r="C7" s="17">
        <v>15</v>
      </c>
      <c r="D7" s="17"/>
      <c r="E7" s="8">
        <v>15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>
        <v>400</v>
      </c>
      <c r="D11" s="8"/>
      <c r="E11" s="8">
        <v>400</v>
      </c>
    </row>
    <row r="12" spans="1:5" x14ac:dyDescent="0.25">
      <c r="A12" s="31"/>
      <c r="B12" s="10" t="s">
        <v>8</v>
      </c>
      <c r="C12" s="8">
        <v>100</v>
      </c>
      <c r="D12" s="8"/>
      <c r="E12" s="8">
        <v>100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>
        <v>1800</v>
      </c>
      <c r="D17" s="8"/>
      <c r="E17" s="8">
        <v>1800</v>
      </c>
    </row>
    <row r="18" spans="1:5" x14ac:dyDescent="0.25">
      <c r="A18" s="31"/>
      <c r="B18" s="10" t="s">
        <v>8</v>
      </c>
      <c r="C18" s="8">
        <v>200</v>
      </c>
      <c r="D18" s="8"/>
      <c r="E18" s="8">
        <v>200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500</v>
      </c>
      <c r="D20" s="8"/>
      <c r="E20" s="8">
        <v>500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100</v>
      </c>
      <c r="D23" s="8"/>
      <c r="E23" s="8">
        <v>100</v>
      </c>
    </row>
    <row r="24" spans="1:5" x14ac:dyDescent="0.25">
      <c r="A24" s="31"/>
      <c r="B24" s="10" t="s">
        <v>8</v>
      </c>
      <c r="C24" s="8">
        <v>200</v>
      </c>
      <c r="D24" s="8"/>
      <c r="E24" s="8">
        <v>200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1000</v>
      </c>
      <c r="D26" s="8"/>
      <c r="E26" s="8">
        <v>1000</v>
      </c>
    </row>
    <row r="27" spans="1:5" x14ac:dyDescent="0.25">
      <c r="A27" s="31"/>
      <c r="B27" s="10" t="s">
        <v>8</v>
      </c>
      <c r="C27" s="8">
        <v>4848</v>
      </c>
      <c r="D27" s="8"/>
      <c r="E27" s="8">
        <v>4848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>
        <v>800</v>
      </c>
      <c r="D29" s="8"/>
      <c r="E29" s="8">
        <v>800</v>
      </c>
    </row>
    <row r="30" spans="1:5" x14ac:dyDescent="0.25">
      <c r="A30" s="31"/>
      <c r="B30" s="10" t="s">
        <v>8</v>
      </c>
      <c r="C30" s="8">
        <v>1579</v>
      </c>
      <c r="D30" s="8"/>
      <c r="E30" s="8">
        <v>1579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6000</v>
      </c>
      <c r="D35" s="8"/>
      <c r="E35" s="8">
        <v>6000</v>
      </c>
    </row>
    <row r="36" spans="1:5" x14ac:dyDescent="0.25">
      <c r="A36" s="31"/>
      <c r="B36" s="10" t="s">
        <v>8</v>
      </c>
      <c r="C36" s="8">
        <v>10700</v>
      </c>
      <c r="D36" s="8"/>
      <c r="E36" s="8">
        <v>10700</v>
      </c>
    </row>
    <row r="37" spans="1:5" x14ac:dyDescent="0.25">
      <c r="A37" s="31"/>
      <c r="B37" s="10" t="s">
        <v>9</v>
      </c>
      <c r="C37" s="8">
        <v>400</v>
      </c>
      <c r="D37" s="8"/>
      <c r="E37" s="8">
        <v>400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1400</v>
      </c>
      <c r="D47" s="8"/>
      <c r="E47" s="8">
        <v>1400</v>
      </c>
    </row>
    <row r="48" spans="1:5" x14ac:dyDescent="0.25">
      <c r="A48" s="31"/>
      <c r="B48" s="10" t="s">
        <v>8</v>
      </c>
      <c r="C48" s="8">
        <v>2000</v>
      </c>
      <c r="D48" s="8"/>
      <c r="E48" s="8">
        <v>2000</v>
      </c>
    </row>
    <row r="49" spans="1:5" x14ac:dyDescent="0.25">
      <c r="A49" s="31"/>
      <c r="B49" s="10" t="s">
        <v>9</v>
      </c>
      <c r="C49" s="8">
        <v>0</v>
      </c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300</v>
      </c>
      <c r="D50" s="8"/>
      <c r="E50" s="8">
        <v>300</v>
      </c>
    </row>
    <row r="51" spans="1:5" x14ac:dyDescent="0.25">
      <c r="A51" s="31"/>
      <c r="B51" s="10" t="s">
        <v>8</v>
      </c>
      <c r="C51" s="8">
        <v>1320</v>
      </c>
      <c r="D51" s="8"/>
      <c r="E51" s="8">
        <v>1320</v>
      </c>
    </row>
    <row r="52" spans="1:5" x14ac:dyDescent="0.25">
      <c r="A52" s="31"/>
      <c r="B52" s="10" t="s">
        <v>9</v>
      </c>
      <c r="C52" s="8">
        <v>0</v>
      </c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5400</v>
      </c>
      <c r="D53" s="8"/>
      <c r="E53" s="8">
        <v>5400</v>
      </c>
    </row>
    <row r="54" spans="1:5" x14ac:dyDescent="0.25">
      <c r="A54" s="31"/>
      <c r="B54" s="10" t="s">
        <v>8</v>
      </c>
      <c r="C54" s="8">
        <v>12990</v>
      </c>
      <c r="D54" s="8"/>
      <c r="E54" s="8">
        <v>12990</v>
      </c>
    </row>
    <row r="55" spans="1:5" x14ac:dyDescent="0.25">
      <c r="A55" s="31"/>
      <c r="B55" s="10" t="s">
        <v>9</v>
      </c>
      <c r="C55" s="8">
        <v>20</v>
      </c>
      <c r="D55" s="8">
        <v>0</v>
      </c>
      <c r="E55" s="8">
        <v>20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>
        <v>300</v>
      </c>
      <c r="D65" s="8"/>
      <c r="E65" s="8">
        <v>300</v>
      </c>
    </row>
    <row r="66" spans="1:5" x14ac:dyDescent="0.25">
      <c r="A66" s="31"/>
      <c r="B66" s="10" t="s">
        <v>8</v>
      </c>
      <c r="C66" s="8">
        <v>355</v>
      </c>
      <c r="D66" s="8"/>
      <c r="E66" s="8">
        <v>355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63145</v>
      </c>
      <c r="D74" s="8"/>
      <c r="E74" s="8">
        <v>63145</v>
      </c>
    </row>
    <row r="75" spans="1:5" x14ac:dyDescent="0.25">
      <c r="A75" s="31"/>
      <c r="B75" s="10" t="s">
        <v>8</v>
      </c>
      <c r="C75" s="8">
        <v>135506</v>
      </c>
      <c r="D75" s="8"/>
      <c r="E75" s="8">
        <v>135506</v>
      </c>
    </row>
    <row r="76" spans="1:5" x14ac:dyDescent="0.25">
      <c r="A76" s="31"/>
      <c r="B76" s="10" t="s">
        <v>9</v>
      </c>
      <c r="C76" s="8">
        <v>60073</v>
      </c>
      <c r="D76" s="8"/>
      <c r="E76" s="8">
        <v>60073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3472</v>
      </c>
      <c r="D83" s="8"/>
      <c r="E83" s="8">
        <v>3472</v>
      </c>
    </row>
    <row r="84" spans="1:5" x14ac:dyDescent="0.25">
      <c r="A84" s="31"/>
      <c r="B84" s="10" t="s">
        <v>8</v>
      </c>
      <c r="C84" s="8">
        <v>4700</v>
      </c>
      <c r="D84" s="8"/>
      <c r="E84" s="8">
        <v>4700</v>
      </c>
    </row>
    <row r="85" spans="1:5" x14ac:dyDescent="0.25">
      <c r="A85" s="31"/>
      <c r="B85" s="10" t="s">
        <v>9</v>
      </c>
      <c r="C85" s="8">
        <v>0</v>
      </c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8220</v>
      </c>
      <c r="D86" s="8"/>
      <c r="E86" s="8">
        <v>8220</v>
      </c>
    </row>
    <row r="87" spans="1:5" x14ac:dyDescent="0.25">
      <c r="A87" s="31"/>
      <c r="B87" s="10" t="s">
        <v>8</v>
      </c>
      <c r="C87" s="8">
        <v>11511</v>
      </c>
      <c r="D87" s="8"/>
      <c r="E87" s="8">
        <v>11511</v>
      </c>
    </row>
    <row r="88" spans="1:5" x14ac:dyDescent="0.25">
      <c r="A88" s="31"/>
      <c r="B88" s="10" t="s">
        <v>9</v>
      </c>
      <c r="C88" s="8">
        <v>300</v>
      </c>
      <c r="D88" s="8"/>
      <c r="E88" s="8">
        <v>300</v>
      </c>
    </row>
    <row r="89" spans="1:5" x14ac:dyDescent="0.25">
      <c r="A89" s="31" t="s">
        <v>37</v>
      </c>
      <c r="B89" s="10" t="s">
        <v>7</v>
      </c>
      <c r="C89" s="8">
        <v>7000</v>
      </c>
      <c r="D89" s="8"/>
      <c r="E89" s="8">
        <v>7000</v>
      </c>
    </row>
    <row r="90" spans="1:5" x14ac:dyDescent="0.25">
      <c r="A90" s="31"/>
      <c r="B90" s="10" t="s">
        <v>8</v>
      </c>
      <c r="C90" s="8">
        <v>8700</v>
      </c>
      <c r="D90" s="8"/>
      <c r="E90" s="8">
        <v>8700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7700</v>
      </c>
      <c r="D94" s="8"/>
      <c r="E94" s="8">
        <v>7700</v>
      </c>
    </row>
    <row r="95" spans="1:5" x14ac:dyDescent="0.25">
      <c r="A95" s="31"/>
      <c r="B95" s="10" t="s">
        <v>8</v>
      </c>
      <c r="C95" s="8">
        <v>0</v>
      </c>
      <c r="D95" s="8"/>
      <c r="E95" s="8">
        <v>0</v>
      </c>
    </row>
    <row r="96" spans="1:5" x14ac:dyDescent="0.25">
      <c r="A96" s="31"/>
      <c r="B96" s="10" t="s">
        <v>9</v>
      </c>
      <c r="C96" s="8">
        <v>0</v>
      </c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>
        <v>13700</v>
      </c>
      <c r="D98" s="8"/>
      <c r="E98" s="8">
        <v>13700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>
        <v>23244</v>
      </c>
      <c r="D104" s="8"/>
      <c r="E104" s="8">
        <v>23244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7" x14ac:dyDescent="0.25">
      <c r="A110" s="36" t="s">
        <v>5</v>
      </c>
      <c r="B110" s="13" t="s">
        <v>7</v>
      </c>
      <c r="C110" s="14">
        <v>111000</v>
      </c>
      <c r="D110" s="14">
        <v>0</v>
      </c>
      <c r="E110" s="14">
        <v>111000</v>
      </c>
    </row>
    <row r="111" spans="1:7" x14ac:dyDescent="0.25">
      <c r="A111" s="36"/>
      <c r="B111" s="13" t="s">
        <v>8</v>
      </c>
      <c r="C111" s="14">
        <v>259653</v>
      </c>
      <c r="D111" s="14">
        <v>0</v>
      </c>
      <c r="E111" s="14">
        <v>259653</v>
      </c>
      <c r="F111" s="27"/>
      <c r="G111" s="27"/>
    </row>
    <row r="112" spans="1:7" x14ac:dyDescent="0.25">
      <c r="A112" s="36"/>
      <c r="B112" s="13" t="s">
        <v>9</v>
      </c>
      <c r="C112" s="14">
        <v>60808</v>
      </c>
      <c r="D112" s="14">
        <v>0</v>
      </c>
      <c r="E112" s="14">
        <v>60808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92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7400</v>
      </c>
      <c r="D5" s="8"/>
      <c r="E5" s="8">
        <v>7400</v>
      </c>
    </row>
    <row r="6" spans="1:5" x14ac:dyDescent="0.25">
      <c r="A6" s="31"/>
      <c r="B6" s="10" t="s">
        <v>8</v>
      </c>
      <c r="C6" s="8">
        <v>23600</v>
      </c>
      <c r="D6" s="8"/>
      <c r="E6" s="8">
        <v>23600</v>
      </c>
    </row>
    <row r="7" spans="1:5" x14ac:dyDescent="0.25">
      <c r="A7" s="31"/>
      <c r="B7" s="10" t="s">
        <v>9</v>
      </c>
      <c r="C7" s="8">
        <v>10</v>
      </c>
      <c r="D7" s="17"/>
      <c r="E7" s="8">
        <v>10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>
        <v>590</v>
      </c>
      <c r="D11" s="8"/>
      <c r="E11" s="8">
        <v>590</v>
      </c>
    </row>
    <row r="12" spans="1:5" x14ac:dyDescent="0.25">
      <c r="A12" s="31"/>
      <c r="B12" s="10" t="s">
        <v>8</v>
      </c>
      <c r="C12" s="8">
        <v>1100</v>
      </c>
      <c r="D12" s="8"/>
      <c r="E12" s="8">
        <v>1100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>
        <v>150</v>
      </c>
      <c r="D17" s="8"/>
      <c r="E17" s="8">
        <v>150</v>
      </c>
    </row>
    <row r="18" spans="1:5" x14ac:dyDescent="0.25">
      <c r="A18" s="31"/>
      <c r="B18" s="10" t="s">
        <v>8</v>
      </c>
      <c r="C18" s="8">
        <v>50</v>
      </c>
      <c r="D18" s="8"/>
      <c r="E18" s="8">
        <v>50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2770</v>
      </c>
      <c r="D20" s="8"/>
      <c r="E20" s="8">
        <v>2770</v>
      </c>
    </row>
    <row r="21" spans="1:5" x14ac:dyDescent="0.25">
      <c r="A21" s="31"/>
      <c r="B21" s="10" t="s">
        <v>8</v>
      </c>
      <c r="C21" s="8">
        <v>1550</v>
      </c>
      <c r="D21" s="8"/>
      <c r="E21" s="8">
        <v>1550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390</v>
      </c>
      <c r="D23" s="8"/>
      <c r="E23" s="8">
        <v>390</v>
      </c>
    </row>
    <row r="24" spans="1:5" x14ac:dyDescent="0.25">
      <c r="A24" s="31"/>
      <c r="B24" s="10" t="s">
        <v>8</v>
      </c>
      <c r="C24" s="8">
        <v>1840</v>
      </c>
      <c r="D24" s="8"/>
      <c r="E24" s="8">
        <v>1840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1440</v>
      </c>
      <c r="D26" s="8"/>
      <c r="E26" s="8">
        <v>1440</v>
      </c>
    </row>
    <row r="27" spans="1:5" x14ac:dyDescent="0.25">
      <c r="A27" s="31"/>
      <c r="B27" s="10" t="s">
        <v>8</v>
      </c>
      <c r="C27" s="8">
        <v>2780</v>
      </c>
      <c r="D27" s="8"/>
      <c r="E27" s="8">
        <v>2780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1890</v>
      </c>
      <c r="D35" s="8"/>
      <c r="E35" s="8">
        <v>1890</v>
      </c>
    </row>
    <row r="36" spans="1:5" x14ac:dyDescent="0.25">
      <c r="A36" s="31"/>
      <c r="B36" s="10" t="s">
        <v>8</v>
      </c>
      <c r="C36" s="8">
        <v>8500</v>
      </c>
      <c r="D36" s="8"/>
      <c r="E36" s="8">
        <v>8500</v>
      </c>
    </row>
    <row r="37" spans="1:5" x14ac:dyDescent="0.25">
      <c r="A37" s="31"/>
      <c r="B37" s="10" t="s">
        <v>9</v>
      </c>
      <c r="C37" s="8">
        <v>700</v>
      </c>
      <c r="D37" s="8"/>
      <c r="E37" s="8">
        <v>700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>
        <v>190</v>
      </c>
      <c r="D41" s="8"/>
      <c r="E41" s="8">
        <v>190</v>
      </c>
    </row>
    <row r="42" spans="1:5" x14ac:dyDescent="0.25">
      <c r="A42" s="31"/>
      <c r="B42" s="10" t="s">
        <v>8</v>
      </c>
      <c r="C42" s="8">
        <v>800</v>
      </c>
      <c r="D42" s="8"/>
      <c r="E42" s="8">
        <v>800</v>
      </c>
    </row>
    <row r="43" spans="1:5" x14ac:dyDescent="0.25">
      <c r="A43" s="31"/>
      <c r="B43" s="10" t="s">
        <v>9</v>
      </c>
      <c r="C43" s="8">
        <v>0</v>
      </c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440</v>
      </c>
      <c r="D47" s="8"/>
      <c r="E47" s="8">
        <v>440</v>
      </c>
    </row>
    <row r="48" spans="1:5" x14ac:dyDescent="0.25">
      <c r="A48" s="31"/>
      <c r="B48" s="10" t="s">
        <v>8</v>
      </c>
      <c r="C48" s="8">
        <v>5400</v>
      </c>
      <c r="D48" s="8"/>
      <c r="E48" s="8">
        <v>5400</v>
      </c>
    </row>
    <row r="49" spans="1:5" x14ac:dyDescent="0.25">
      <c r="A49" s="31"/>
      <c r="B49" s="10" t="s">
        <v>9</v>
      </c>
      <c r="C49" s="8">
        <v>70</v>
      </c>
      <c r="D49" s="8"/>
      <c r="E49" s="8">
        <v>70</v>
      </c>
    </row>
    <row r="50" spans="1:5" x14ac:dyDescent="0.25">
      <c r="A50" s="31" t="s">
        <v>24</v>
      </c>
      <c r="B50" s="10" t="s">
        <v>7</v>
      </c>
      <c r="C50" s="8">
        <v>8495</v>
      </c>
      <c r="D50" s="8"/>
      <c r="E50" s="8">
        <v>8495</v>
      </c>
    </row>
    <row r="51" spans="1:5" x14ac:dyDescent="0.25">
      <c r="A51" s="31"/>
      <c r="B51" s="10" t="s">
        <v>8</v>
      </c>
      <c r="C51" s="8">
        <v>3805</v>
      </c>
      <c r="D51" s="8"/>
      <c r="E51" s="8">
        <v>3805</v>
      </c>
    </row>
    <row r="52" spans="1:5" x14ac:dyDescent="0.25">
      <c r="A52" s="31"/>
      <c r="B52" s="10" t="s">
        <v>9</v>
      </c>
      <c r="C52" s="8">
        <v>15</v>
      </c>
      <c r="D52" s="8"/>
      <c r="E52" s="8">
        <v>15</v>
      </c>
    </row>
    <row r="53" spans="1:5" x14ac:dyDescent="0.25">
      <c r="A53" s="31" t="s">
        <v>25</v>
      </c>
      <c r="B53" s="10" t="s">
        <v>7</v>
      </c>
      <c r="C53" s="8">
        <v>5272</v>
      </c>
      <c r="D53" s="8"/>
      <c r="E53" s="8">
        <v>5272</v>
      </c>
    </row>
    <row r="54" spans="1:5" x14ac:dyDescent="0.25">
      <c r="A54" s="31"/>
      <c r="B54" s="10" t="s">
        <v>8</v>
      </c>
      <c r="C54" s="8">
        <v>14060</v>
      </c>
      <c r="D54" s="8"/>
      <c r="E54" s="8">
        <v>14060</v>
      </c>
    </row>
    <row r="55" spans="1:5" x14ac:dyDescent="0.25">
      <c r="A55" s="31"/>
      <c r="B55" s="10" t="s">
        <v>9</v>
      </c>
      <c r="C55" s="8">
        <v>10</v>
      </c>
      <c r="D55" s="8">
        <v>0</v>
      </c>
      <c r="E55" s="8">
        <v>10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>
        <v>80</v>
      </c>
      <c r="D59" s="8"/>
      <c r="E59" s="8">
        <v>80</v>
      </c>
    </row>
    <row r="60" spans="1:5" x14ac:dyDescent="0.25">
      <c r="A60" s="31"/>
      <c r="B60" s="10" t="s">
        <v>8</v>
      </c>
      <c r="C60" s="8">
        <v>740</v>
      </c>
      <c r="D60" s="8"/>
      <c r="E60" s="8">
        <v>740</v>
      </c>
    </row>
    <row r="61" spans="1:5" x14ac:dyDescent="0.25">
      <c r="A61" s="31"/>
      <c r="B61" s="10" t="s">
        <v>9</v>
      </c>
      <c r="C61" s="8">
        <v>0</v>
      </c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>
        <v>30</v>
      </c>
      <c r="D65" s="8"/>
      <c r="E65" s="8">
        <v>30</v>
      </c>
    </row>
    <row r="66" spans="1:5" x14ac:dyDescent="0.25">
      <c r="A66" s="31"/>
      <c r="B66" s="10" t="s">
        <v>8</v>
      </c>
      <c r="C66" s="8">
        <v>1050</v>
      </c>
      <c r="D66" s="8"/>
      <c r="E66" s="8">
        <v>1050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131814</v>
      </c>
      <c r="D74" s="8"/>
      <c r="E74" s="8">
        <v>131814</v>
      </c>
    </row>
    <row r="75" spans="1:5" x14ac:dyDescent="0.25">
      <c r="A75" s="31"/>
      <c r="B75" s="10" t="s">
        <v>8</v>
      </c>
      <c r="C75" s="8">
        <v>92726</v>
      </c>
      <c r="D75" s="8"/>
      <c r="E75" s="8">
        <v>92726</v>
      </c>
    </row>
    <row r="76" spans="1:5" x14ac:dyDescent="0.25">
      <c r="A76" s="31"/>
      <c r="B76" s="10" t="s">
        <v>9</v>
      </c>
      <c r="C76" s="8">
        <v>43068</v>
      </c>
      <c r="D76" s="8"/>
      <c r="E76" s="8">
        <v>43068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100</v>
      </c>
      <c r="D80" s="8"/>
      <c r="E80" s="8">
        <v>100</v>
      </c>
    </row>
    <row r="81" spans="1:5" x14ac:dyDescent="0.25">
      <c r="A81" s="31"/>
      <c r="B81" s="10" t="s">
        <v>8</v>
      </c>
      <c r="C81" s="8">
        <v>2400</v>
      </c>
      <c r="D81" s="8"/>
      <c r="E81" s="8">
        <v>2400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3842</v>
      </c>
      <c r="D83" s="8"/>
      <c r="E83" s="8">
        <v>3842</v>
      </c>
    </row>
    <row r="84" spans="1:5" x14ac:dyDescent="0.25">
      <c r="A84" s="31"/>
      <c r="B84" s="10" t="s">
        <v>8</v>
      </c>
      <c r="C84" s="8">
        <v>4855</v>
      </c>
      <c r="D84" s="8"/>
      <c r="E84" s="8">
        <v>4855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6751</v>
      </c>
      <c r="D86" s="8"/>
      <c r="E86" s="8">
        <v>6751</v>
      </c>
    </row>
    <row r="87" spans="1:5" x14ac:dyDescent="0.25">
      <c r="A87" s="31"/>
      <c r="B87" s="10" t="s">
        <v>8</v>
      </c>
      <c r="C87" s="8">
        <v>14415</v>
      </c>
      <c r="D87" s="8"/>
      <c r="E87" s="8">
        <v>14415</v>
      </c>
    </row>
    <row r="88" spans="1:5" x14ac:dyDescent="0.25">
      <c r="A88" s="31"/>
      <c r="B88" s="10" t="s">
        <v>9</v>
      </c>
      <c r="C88" s="8">
        <v>380</v>
      </c>
      <c r="D88" s="8"/>
      <c r="E88" s="8">
        <v>380</v>
      </c>
    </row>
    <row r="89" spans="1:5" x14ac:dyDescent="0.25">
      <c r="A89" s="31" t="s">
        <v>37</v>
      </c>
      <c r="B89" s="10" t="s">
        <v>7</v>
      </c>
      <c r="C89" s="8">
        <v>2850</v>
      </c>
      <c r="D89" s="8"/>
      <c r="E89" s="8">
        <v>2850</v>
      </c>
    </row>
    <row r="90" spans="1:5" x14ac:dyDescent="0.25">
      <c r="A90" s="31"/>
      <c r="B90" s="10" t="s">
        <v>8</v>
      </c>
      <c r="C90" s="8">
        <v>16000</v>
      </c>
      <c r="D90" s="8"/>
      <c r="E90" s="8">
        <v>16000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5506</v>
      </c>
      <c r="D94" s="8"/>
      <c r="E94" s="8">
        <v>5506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>
        <v>14213</v>
      </c>
      <c r="D98" s="8"/>
      <c r="E98" s="8">
        <v>14213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>
        <v>24116</v>
      </c>
      <c r="D104" s="8"/>
      <c r="E104" s="8">
        <v>24116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7" x14ac:dyDescent="0.25">
      <c r="A110" s="36" t="s">
        <v>5</v>
      </c>
      <c r="B110" s="13" t="s">
        <v>7</v>
      </c>
      <c r="C110" s="14">
        <v>180000</v>
      </c>
      <c r="D110" s="14">
        <v>0</v>
      </c>
      <c r="E110" s="14">
        <v>180000</v>
      </c>
    </row>
    <row r="111" spans="1:7" x14ac:dyDescent="0.25">
      <c r="A111" s="36"/>
      <c r="B111" s="13" t="s">
        <v>8</v>
      </c>
      <c r="C111" s="14">
        <v>234000</v>
      </c>
      <c r="D111" s="14">
        <v>0</v>
      </c>
      <c r="E111" s="14">
        <v>234000</v>
      </c>
      <c r="F111" s="27"/>
      <c r="G111" s="27"/>
    </row>
    <row r="112" spans="1:7" x14ac:dyDescent="0.25">
      <c r="A112" s="36"/>
      <c r="B112" s="13" t="s">
        <v>9</v>
      </c>
      <c r="C112" s="14">
        <v>44253</v>
      </c>
      <c r="D112" s="14">
        <v>0</v>
      </c>
      <c r="E112" s="14">
        <v>44253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3"/>
  <sheetViews>
    <sheetView topLeftCell="A88" workbookViewId="0">
      <selection activeCell="B119" sqref="B11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93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>
        <v>1950</v>
      </c>
      <c r="E5" s="8">
        <v>1950</v>
      </c>
    </row>
    <row r="6" spans="1:5" x14ac:dyDescent="0.25">
      <c r="A6" s="31"/>
      <c r="B6" s="10" t="s">
        <v>8</v>
      </c>
      <c r="C6" s="8"/>
      <c r="D6" s="8">
        <v>1500</v>
      </c>
      <c r="E6" s="8">
        <v>1500</v>
      </c>
    </row>
    <row r="7" spans="1:5" x14ac:dyDescent="0.25">
      <c r="A7" s="31"/>
      <c r="B7" s="10" t="s">
        <v>9</v>
      </c>
      <c r="C7" s="8"/>
      <c r="D7" s="17">
        <v>0</v>
      </c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>
        <v>3050</v>
      </c>
      <c r="E8" s="8">
        <v>3050</v>
      </c>
    </row>
    <row r="9" spans="1:5" x14ac:dyDescent="0.25">
      <c r="A9" s="31"/>
      <c r="B9" s="10" t="s">
        <v>8</v>
      </c>
      <c r="C9" s="8"/>
      <c r="D9" s="8">
        <v>1485</v>
      </c>
      <c r="E9" s="8">
        <v>1485</v>
      </c>
    </row>
    <row r="10" spans="1:5" x14ac:dyDescent="0.25">
      <c r="A10" s="31"/>
      <c r="B10" s="10" t="s">
        <v>9</v>
      </c>
      <c r="C10" s="8"/>
      <c r="D10" s="8">
        <v>0</v>
      </c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>
        <v>850</v>
      </c>
      <c r="E11" s="8">
        <v>850</v>
      </c>
    </row>
    <row r="12" spans="1:5" x14ac:dyDescent="0.25">
      <c r="A12" s="31"/>
      <c r="B12" s="10" t="s">
        <v>8</v>
      </c>
      <c r="C12" s="8"/>
      <c r="D12" s="8">
        <v>940</v>
      </c>
      <c r="E12" s="8">
        <v>940</v>
      </c>
    </row>
    <row r="13" spans="1:5" x14ac:dyDescent="0.25">
      <c r="A13" s="31"/>
      <c r="B13" s="10" t="s">
        <v>9</v>
      </c>
      <c r="C13" s="8"/>
      <c r="D13" s="8">
        <v>0</v>
      </c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>
        <v>920</v>
      </c>
      <c r="E20" s="8">
        <v>920</v>
      </c>
    </row>
    <row r="21" spans="1:5" x14ac:dyDescent="0.25">
      <c r="A21" s="31"/>
      <c r="B21" s="10" t="s">
        <v>8</v>
      </c>
      <c r="C21" s="8"/>
      <c r="D21" s="8">
        <v>2876</v>
      </c>
      <c r="E21" s="8">
        <v>2876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>
        <v>190</v>
      </c>
      <c r="E23" s="8">
        <v>190</v>
      </c>
    </row>
    <row r="24" spans="1:5" x14ac:dyDescent="0.25">
      <c r="A24" s="31"/>
      <c r="B24" s="10" t="s">
        <v>8</v>
      </c>
      <c r="C24" s="8"/>
      <c r="D24" s="8">
        <v>1162</v>
      </c>
      <c r="E24" s="8">
        <v>1162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>
        <v>1100</v>
      </c>
      <c r="E26" s="8">
        <v>1100</v>
      </c>
    </row>
    <row r="27" spans="1:5" x14ac:dyDescent="0.25">
      <c r="A27" s="31"/>
      <c r="B27" s="10" t="s">
        <v>8</v>
      </c>
      <c r="C27" s="8"/>
      <c r="D27" s="8">
        <v>2278</v>
      </c>
      <c r="E27" s="8">
        <v>2278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>
        <v>1500</v>
      </c>
      <c r="E33" s="8">
        <v>1500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>
        <v>2100</v>
      </c>
      <c r="E35" s="8">
        <v>2100</v>
      </c>
    </row>
    <row r="36" spans="1:5" x14ac:dyDescent="0.25">
      <c r="A36" s="31"/>
      <c r="B36" s="10" t="s">
        <v>8</v>
      </c>
      <c r="C36" s="8"/>
      <c r="D36" s="8">
        <v>5404</v>
      </c>
      <c r="E36" s="8">
        <v>5404</v>
      </c>
    </row>
    <row r="37" spans="1:5" x14ac:dyDescent="0.25">
      <c r="A37" s="31"/>
      <c r="B37" s="10" t="s">
        <v>9</v>
      </c>
      <c r="C37" s="8"/>
      <c r="D37" s="8">
        <v>60</v>
      </c>
      <c r="E37" s="8">
        <v>60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>
        <v>144</v>
      </c>
      <c r="E41" s="8">
        <v>144</v>
      </c>
    </row>
    <row r="42" spans="1:5" x14ac:dyDescent="0.25">
      <c r="A42" s="31"/>
      <c r="B42" s="10" t="s">
        <v>8</v>
      </c>
      <c r="C42" s="8"/>
      <c r="D42" s="8">
        <v>527</v>
      </c>
      <c r="E42" s="8">
        <v>527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>
        <v>3400</v>
      </c>
      <c r="E50" s="8">
        <v>3400</v>
      </c>
    </row>
    <row r="51" spans="1:5" x14ac:dyDescent="0.25">
      <c r="A51" s="31"/>
      <c r="B51" s="10" t="s">
        <v>8</v>
      </c>
      <c r="C51" s="8"/>
      <c r="D51" s="8">
        <v>3064</v>
      </c>
      <c r="E51" s="8">
        <v>3064</v>
      </c>
    </row>
    <row r="52" spans="1:5" x14ac:dyDescent="0.25">
      <c r="A52" s="31"/>
      <c r="B52" s="10" t="s">
        <v>9</v>
      </c>
      <c r="C52" s="8"/>
      <c r="D52" s="8">
        <v>1</v>
      </c>
      <c r="E52" s="8">
        <v>1</v>
      </c>
    </row>
    <row r="53" spans="1:5" x14ac:dyDescent="0.25">
      <c r="A53" s="31" t="s">
        <v>25</v>
      </c>
      <c r="B53" s="10" t="s">
        <v>7</v>
      </c>
      <c r="C53" s="8"/>
      <c r="D53" s="8">
        <v>8687</v>
      </c>
      <c r="E53" s="8">
        <v>8687</v>
      </c>
    </row>
    <row r="54" spans="1:5" x14ac:dyDescent="0.25">
      <c r="A54" s="31"/>
      <c r="B54" s="10" t="s">
        <v>8</v>
      </c>
      <c r="C54" s="8"/>
      <c r="D54" s="8">
        <v>24494</v>
      </c>
      <c r="E54" s="8">
        <v>24494</v>
      </c>
    </row>
    <row r="55" spans="1:5" x14ac:dyDescent="0.25">
      <c r="A55" s="31"/>
      <c r="B55" s="10" t="s">
        <v>9</v>
      </c>
      <c r="C55" s="8"/>
      <c r="D55" s="8">
        <v>20</v>
      </c>
      <c r="E55" s="8">
        <v>20</v>
      </c>
    </row>
    <row r="56" spans="1:5" x14ac:dyDescent="0.25">
      <c r="A56" s="31" t="s">
        <v>26</v>
      </c>
      <c r="B56" s="10" t="s">
        <v>7</v>
      </c>
      <c r="C56" s="8"/>
      <c r="D56" s="8">
        <v>107001</v>
      </c>
      <c r="E56" s="8">
        <v>107001</v>
      </c>
    </row>
    <row r="57" spans="1:5" x14ac:dyDescent="0.25">
      <c r="A57" s="31"/>
      <c r="B57" s="10" t="s">
        <v>8</v>
      </c>
      <c r="C57" s="8"/>
      <c r="D57" s="8">
        <v>220234</v>
      </c>
      <c r="E57" s="8">
        <v>220234</v>
      </c>
    </row>
    <row r="58" spans="1:5" x14ac:dyDescent="0.25">
      <c r="A58" s="31"/>
      <c r="B58" s="10" t="s">
        <v>9</v>
      </c>
      <c r="C58" s="8"/>
      <c r="D58" s="8">
        <v>62572</v>
      </c>
      <c r="E58" s="8">
        <v>62572</v>
      </c>
    </row>
    <row r="59" spans="1:5" x14ac:dyDescent="0.25">
      <c r="A59" s="31" t="s">
        <v>27</v>
      </c>
      <c r="B59" s="10" t="s">
        <v>7</v>
      </c>
      <c r="C59" s="8"/>
      <c r="D59" s="8">
        <v>650</v>
      </c>
      <c r="E59" s="8">
        <v>650</v>
      </c>
    </row>
    <row r="60" spans="1:5" x14ac:dyDescent="0.25">
      <c r="A60" s="31"/>
      <c r="B60" s="10" t="s">
        <v>8</v>
      </c>
      <c r="C60" s="8"/>
      <c r="D60" s="8">
        <v>761</v>
      </c>
      <c r="E60" s="8">
        <v>761</v>
      </c>
    </row>
    <row r="61" spans="1:5" x14ac:dyDescent="0.25">
      <c r="A61" s="31"/>
      <c r="B61" s="10" t="s">
        <v>9</v>
      </c>
      <c r="C61" s="8"/>
      <c r="D61" s="8">
        <v>0</v>
      </c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>
        <v>10000</v>
      </c>
      <c r="E80" s="8">
        <v>10000</v>
      </c>
    </row>
    <row r="81" spans="1:5" x14ac:dyDescent="0.25">
      <c r="A81" s="31"/>
      <c r="B81" s="10" t="s">
        <v>8</v>
      </c>
      <c r="C81" s="8"/>
      <c r="D81" s="8">
        <v>27573</v>
      </c>
      <c r="E81" s="8">
        <v>27573</v>
      </c>
    </row>
    <row r="82" spans="1:5" x14ac:dyDescent="0.25">
      <c r="A82" s="31"/>
      <c r="B82" s="10" t="s">
        <v>9</v>
      </c>
      <c r="C82" s="8"/>
      <c r="D82" s="8">
        <v>7</v>
      </c>
      <c r="E82" s="8">
        <v>7</v>
      </c>
    </row>
    <row r="83" spans="1:5" x14ac:dyDescent="0.25">
      <c r="A83" s="31" t="s">
        <v>35</v>
      </c>
      <c r="B83" s="10" t="s">
        <v>7</v>
      </c>
      <c r="C83" s="8"/>
      <c r="D83" s="8">
        <v>510</v>
      </c>
      <c r="E83" s="8">
        <v>510</v>
      </c>
    </row>
    <row r="84" spans="1:5" x14ac:dyDescent="0.25">
      <c r="A84" s="31"/>
      <c r="B84" s="10" t="s">
        <v>8</v>
      </c>
      <c r="C84" s="8"/>
      <c r="D84" s="8">
        <v>6783</v>
      </c>
      <c r="E84" s="8">
        <v>6783</v>
      </c>
    </row>
    <row r="85" spans="1:5" x14ac:dyDescent="0.25">
      <c r="A85" s="31"/>
      <c r="B85" s="10" t="s">
        <v>9</v>
      </c>
      <c r="C85" s="8"/>
      <c r="D85" s="8">
        <v>0</v>
      </c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>
        <v>1628</v>
      </c>
      <c r="E86" s="8">
        <v>1628</v>
      </c>
    </row>
    <row r="87" spans="1:5" x14ac:dyDescent="0.25">
      <c r="A87" s="31"/>
      <c r="B87" s="10" t="s">
        <v>8</v>
      </c>
      <c r="C87" s="8"/>
      <c r="D87" s="8">
        <v>29321</v>
      </c>
      <c r="E87" s="8">
        <v>29321</v>
      </c>
    </row>
    <row r="88" spans="1:5" x14ac:dyDescent="0.25">
      <c r="A88" s="31"/>
      <c r="B88" s="10" t="s">
        <v>9</v>
      </c>
      <c r="C88" s="8"/>
      <c r="D88" s="8">
        <v>5</v>
      </c>
      <c r="E88" s="8">
        <v>5</v>
      </c>
    </row>
    <row r="89" spans="1:5" x14ac:dyDescent="0.25">
      <c r="A89" s="31" t="s">
        <v>37</v>
      </c>
      <c r="B89" s="10" t="s">
        <v>7</v>
      </c>
      <c r="C89" s="8"/>
      <c r="D89" s="8">
        <v>550</v>
      </c>
      <c r="E89" s="8">
        <v>550</v>
      </c>
    </row>
    <row r="90" spans="1:5" x14ac:dyDescent="0.25">
      <c r="A90" s="31"/>
      <c r="B90" s="10" t="s">
        <v>8</v>
      </c>
      <c r="C90" s="8"/>
      <c r="D90" s="8">
        <v>11761</v>
      </c>
      <c r="E90" s="8">
        <v>11761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>
        <v>4158</v>
      </c>
      <c r="E92" s="8">
        <v>4158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>
        <v>10</v>
      </c>
      <c r="E95" s="8">
        <v>10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>
        <v>51873</v>
      </c>
      <c r="E101" s="8">
        <v>51873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>
        <v>1940</v>
      </c>
      <c r="E107" s="8">
        <v>1940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>
        <v>0</v>
      </c>
    </row>
    <row r="110" spans="1:7" x14ac:dyDescent="0.25">
      <c r="A110" s="36" t="s">
        <v>5</v>
      </c>
      <c r="B110" s="13" t="s">
        <v>7</v>
      </c>
      <c r="C110" s="14">
        <v>0</v>
      </c>
      <c r="D110" s="14">
        <v>142730</v>
      </c>
      <c r="E110" s="14">
        <v>142730</v>
      </c>
    </row>
    <row r="111" spans="1:7" x14ac:dyDescent="0.25">
      <c r="A111" s="36"/>
      <c r="B111" s="13" t="s">
        <v>8</v>
      </c>
      <c r="C111" s="14">
        <v>0</v>
      </c>
      <c r="D111" s="14">
        <v>399644</v>
      </c>
      <c r="E111" s="14">
        <v>399644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62665</v>
      </c>
      <c r="E112" s="14">
        <v>62665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94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80173</v>
      </c>
      <c r="D94" s="8"/>
      <c r="E94" s="8">
        <v>80173</v>
      </c>
    </row>
    <row r="95" spans="1:5" x14ac:dyDescent="0.25">
      <c r="A95" s="31"/>
      <c r="B95" s="10" t="s">
        <v>8</v>
      </c>
      <c r="C95" s="8">
        <v>25</v>
      </c>
      <c r="D95" s="8"/>
      <c r="E95" s="8">
        <v>25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80173</v>
      </c>
      <c r="D110" s="14">
        <v>0</v>
      </c>
      <c r="E110" s="14">
        <v>80173</v>
      </c>
    </row>
    <row r="111" spans="1:7" x14ac:dyDescent="0.25">
      <c r="A111" s="36"/>
      <c r="B111" s="13" t="s">
        <v>8</v>
      </c>
      <c r="C111" s="14">
        <v>25</v>
      </c>
      <c r="D111" s="14">
        <v>0</v>
      </c>
      <c r="E111" s="14">
        <v>25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opLeftCell="A85" zoomScale="85" zoomScaleNormal="85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58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259</v>
      </c>
      <c r="D5" s="8"/>
      <c r="E5" s="8">
        <v>259</v>
      </c>
    </row>
    <row r="6" spans="1:5" ht="16.5" customHeight="1" x14ac:dyDescent="0.25">
      <c r="A6" s="31"/>
      <c r="B6" s="10" t="s">
        <v>8</v>
      </c>
      <c r="C6" s="8">
        <v>1832</v>
      </c>
      <c r="D6" s="8"/>
      <c r="E6" s="8">
        <v>1832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ht="16.5" customHeight="1" x14ac:dyDescent="0.25">
      <c r="A21" s="31"/>
      <c r="B21" s="10" t="s">
        <v>8</v>
      </c>
      <c r="C21" s="8"/>
      <c r="D21" s="8"/>
      <c r="E21" s="8">
        <v>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1085</v>
      </c>
      <c r="D35" s="8">
        <v>0</v>
      </c>
      <c r="E35" s="8">
        <v>1085</v>
      </c>
    </row>
    <row r="36" spans="1:5" ht="16.5" customHeight="1" x14ac:dyDescent="0.25">
      <c r="A36" s="31"/>
      <c r="B36" s="10" t="s">
        <v>8</v>
      </c>
      <c r="C36" s="8">
        <v>1248</v>
      </c>
      <c r="D36" s="8">
        <v>0</v>
      </c>
      <c r="E36" s="8">
        <v>1248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>
        <v>0</v>
      </c>
      <c r="D41" s="8">
        <v>250</v>
      </c>
      <c r="E41" s="8">
        <v>250</v>
      </c>
    </row>
    <row r="42" spans="1:5" ht="16.5" customHeight="1" x14ac:dyDescent="0.25">
      <c r="A42" s="31"/>
      <c r="B42" s="10" t="s">
        <v>8</v>
      </c>
      <c r="C42" s="8">
        <v>0</v>
      </c>
      <c r="D42" s="8">
        <v>1107</v>
      </c>
      <c r="E42" s="8">
        <v>1107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2338</v>
      </c>
      <c r="D44" s="8">
        <v>417</v>
      </c>
      <c r="E44" s="8">
        <v>2755</v>
      </c>
    </row>
    <row r="45" spans="1:5" ht="16.5" customHeight="1" x14ac:dyDescent="0.25">
      <c r="A45" s="31"/>
      <c r="B45" s="10" t="s">
        <v>8</v>
      </c>
      <c r="C45" s="8">
        <v>1362</v>
      </c>
      <c r="D45" s="8">
        <v>852</v>
      </c>
      <c r="E45" s="8">
        <v>2214</v>
      </c>
    </row>
    <row r="46" spans="1:5" ht="16.5" customHeight="1" x14ac:dyDescent="0.25">
      <c r="A46" s="31"/>
      <c r="B46" s="10" t="s">
        <v>9</v>
      </c>
      <c r="C46" s="8">
        <v>1554</v>
      </c>
      <c r="D46" s="8">
        <v>164</v>
      </c>
      <c r="E46" s="8">
        <v>1718</v>
      </c>
    </row>
    <row r="47" spans="1:5" ht="16.5" customHeight="1" x14ac:dyDescent="0.25">
      <c r="A47" s="31" t="s">
        <v>23</v>
      </c>
      <c r="B47" s="10" t="s">
        <v>7</v>
      </c>
      <c r="C47" s="8">
        <v>417</v>
      </c>
      <c r="D47" s="8">
        <v>0</v>
      </c>
      <c r="E47" s="8">
        <v>417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1002</v>
      </c>
      <c r="D50" s="8">
        <v>668</v>
      </c>
      <c r="E50" s="8">
        <v>1670</v>
      </c>
    </row>
    <row r="51" spans="1:5" ht="16.5" customHeight="1" x14ac:dyDescent="0.25">
      <c r="A51" s="31"/>
      <c r="B51" s="10" t="s">
        <v>8</v>
      </c>
      <c r="C51" s="8">
        <v>1363</v>
      </c>
      <c r="D51" s="8">
        <v>1107</v>
      </c>
      <c r="E51" s="8">
        <v>2470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1002</v>
      </c>
      <c r="D53" s="8">
        <v>0</v>
      </c>
      <c r="E53" s="8">
        <v>1002</v>
      </c>
    </row>
    <row r="54" spans="1:5" ht="16.5" customHeight="1" x14ac:dyDescent="0.25">
      <c r="A54" s="31"/>
      <c r="B54" s="10" t="s">
        <v>8</v>
      </c>
      <c r="C54" s="8">
        <v>1277</v>
      </c>
      <c r="D54" s="8">
        <v>937</v>
      </c>
      <c r="E54" s="8">
        <v>2214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4175</v>
      </c>
      <c r="E56" s="8">
        <v>4175</v>
      </c>
    </row>
    <row r="57" spans="1:5" ht="16.5" customHeight="1" x14ac:dyDescent="0.25">
      <c r="A57" s="31"/>
      <c r="B57" s="10" t="s">
        <v>8</v>
      </c>
      <c r="C57" s="8">
        <v>0</v>
      </c>
      <c r="D57" s="8">
        <v>5791</v>
      </c>
      <c r="E57" s="8">
        <v>5791</v>
      </c>
    </row>
    <row r="58" spans="1:5" ht="16.5" customHeight="1" x14ac:dyDescent="0.25">
      <c r="A58" s="31"/>
      <c r="B58" s="10" t="s">
        <v>9</v>
      </c>
      <c r="C58" s="8">
        <v>0</v>
      </c>
      <c r="D58" s="8">
        <v>933</v>
      </c>
      <c r="E58" s="8">
        <v>933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6037</v>
      </c>
      <c r="D74" s="8">
        <v>0</v>
      </c>
      <c r="E74" s="8">
        <v>6037</v>
      </c>
    </row>
    <row r="75" spans="1:5" ht="16.5" customHeight="1" x14ac:dyDescent="0.25">
      <c r="A75" s="31"/>
      <c r="B75" s="10" t="s">
        <v>8</v>
      </c>
      <c r="C75" s="8">
        <v>14437</v>
      </c>
      <c r="D75" s="8">
        <v>0</v>
      </c>
      <c r="E75" s="8">
        <v>14437</v>
      </c>
    </row>
    <row r="76" spans="1:5" ht="16.5" customHeight="1" x14ac:dyDescent="0.25">
      <c r="A76" s="31"/>
      <c r="B76" s="10" t="s">
        <v>9</v>
      </c>
      <c r="C76" s="8">
        <v>4275</v>
      </c>
      <c r="D76" s="8">
        <v>0</v>
      </c>
      <c r="E76" s="8">
        <v>4275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1002</v>
      </c>
      <c r="D86" s="8">
        <v>0</v>
      </c>
      <c r="E86" s="8">
        <v>1002</v>
      </c>
    </row>
    <row r="87" spans="1:5" ht="16.5" customHeight="1" x14ac:dyDescent="0.25">
      <c r="A87" s="31"/>
      <c r="B87" s="10" t="s">
        <v>8</v>
      </c>
      <c r="C87" s="8">
        <v>2555</v>
      </c>
      <c r="D87" s="8">
        <v>0</v>
      </c>
      <c r="E87" s="8">
        <v>2555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2100</v>
      </c>
      <c r="D94" s="8"/>
      <c r="E94" s="8">
        <v>2100</v>
      </c>
    </row>
    <row r="95" spans="1:5" ht="16.5" customHeight="1" x14ac:dyDescent="0.25">
      <c r="A95" s="31"/>
      <c r="B95" s="10" t="s">
        <v>8</v>
      </c>
      <c r="C95" s="8">
        <v>5</v>
      </c>
      <c r="D95" s="8">
        <v>0</v>
      </c>
      <c r="E95" s="8">
        <v>5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1645</v>
      </c>
      <c r="D99" s="8"/>
      <c r="E99" s="8">
        <v>1645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3396</v>
      </c>
      <c r="E102" s="8">
        <v>3396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3295</v>
      </c>
      <c r="D105" s="8"/>
      <c r="E105" s="8">
        <v>3295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15242</v>
      </c>
      <c r="D111" s="14">
        <v>5510</v>
      </c>
      <c r="E111" s="14">
        <v>20752</v>
      </c>
    </row>
    <row r="112" spans="1:5" ht="16.5" customHeight="1" x14ac:dyDescent="0.25">
      <c r="A112" s="36"/>
      <c r="B112" s="13" t="s">
        <v>8</v>
      </c>
      <c r="C112" s="14">
        <v>29019</v>
      </c>
      <c r="D112" s="14">
        <v>13190</v>
      </c>
      <c r="E112" s="14">
        <v>42209</v>
      </c>
    </row>
    <row r="113" spans="1:5" ht="16.5" customHeight="1" x14ac:dyDescent="0.25">
      <c r="A113" s="36"/>
      <c r="B113" s="13" t="s">
        <v>9</v>
      </c>
      <c r="C113" s="14">
        <v>5829</v>
      </c>
      <c r="D113" s="14">
        <v>1097</v>
      </c>
      <c r="E113" s="14">
        <v>6926</v>
      </c>
    </row>
    <row r="114" spans="1:5" x14ac:dyDescent="0.25">
      <c r="E114" s="12">
        <v>69887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95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>
        <v>27419</v>
      </c>
      <c r="E94" s="8">
        <v>27419</v>
      </c>
    </row>
    <row r="95" spans="1:5" x14ac:dyDescent="0.25">
      <c r="A95" s="31"/>
      <c r="B95" s="10" t="s">
        <v>8</v>
      </c>
      <c r="C95" s="8"/>
      <c r="D95" s="8">
        <v>2000</v>
      </c>
      <c r="E95" s="8">
        <v>2000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0</v>
      </c>
      <c r="D110" s="14">
        <v>27419</v>
      </c>
      <c r="E110" s="14">
        <v>27419</v>
      </c>
    </row>
    <row r="111" spans="1:7" x14ac:dyDescent="0.25">
      <c r="A111" s="36"/>
      <c r="B111" s="13" t="s">
        <v>8</v>
      </c>
      <c r="C111" s="14">
        <v>0</v>
      </c>
      <c r="D111" s="14">
        <v>2000</v>
      </c>
      <c r="E111" s="14">
        <v>2000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zoomScaleNormal="100" workbookViewId="0">
      <selection activeCell="A97" sqref="A97:A109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 t="s">
        <v>96</v>
      </c>
      <c r="B1" s="21"/>
      <c r="C1" s="37"/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>
        <v>780</v>
      </c>
      <c r="D28" s="8"/>
      <c r="E28" s="8">
        <v>780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>
        <v>1436</v>
      </c>
      <c r="D37" s="8"/>
      <c r="E37" s="8">
        <v>1436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>
        <v>1318</v>
      </c>
      <c r="D40" s="8"/>
      <c r="E40" s="8">
        <v>1318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>
        <v>1891</v>
      </c>
      <c r="D52" s="8">
        <v>1000</v>
      </c>
      <c r="E52" s="8">
        <v>2891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>
        <v>2500</v>
      </c>
      <c r="D76" s="8"/>
      <c r="E76" s="8">
        <v>2500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8000</v>
      </c>
      <c r="D80" s="8"/>
      <c r="E80" s="8">
        <v>8000</v>
      </c>
    </row>
    <row r="81" spans="1:5" x14ac:dyDescent="0.25">
      <c r="A81" s="31"/>
      <c r="B81" s="10" t="s">
        <v>8</v>
      </c>
      <c r="C81" s="8">
        <v>8296</v>
      </c>
      <c r="D81" s="8"/>
      <c r="E81" s="8">
        <v>8296</v>
      </c>
    </row>
    <row r="82" spans="1:5" x14ac:dyDescent="0.25">
      <c r="A82" s="31"/>
      <c r="B82" s="10" t="s">
        <v>9</v>
      </c>
      <c r="C82" s="8">
        <v>26075</v>
      </c>
      <c r="D82" s="8"/>
      <c r="E82" s="8">
        <v>26075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>
        <v>4000</v>
      </c>
      <c r="D88" s="8"/>
      <c r="E88" s="8">
        <v>4000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8000</v>
      </c>
      <c r="D110" s="14">
        <v>0</v>
      </c>
      <c r="E110" s="14">
        <v>8000</v>
      </c>
    </row>
    <row r="111" spans="1:7" x14ac:dyDescent="0.25">
      <c r="A111" s="36"/>
      <c r="B111" s="13" t="s">
        <v>8</v>
      </c>
      <c r="C111" s="14">
        <v>8296</v>
      </c>
      <c r="D111" s="14">
        <v>0</v>
      </c>
      <c r="E111" s="14">
        <v>8296</v>
      </c>
      <c r="F111" s="27"/>
      <c r="G111" s="27"/>
    </row>
    <row r="112" spans="1:7" x14ac:dyDescent="0.25">
      <c r="A112" s="36"/>
      <c r="B112" s="13" t="s">
        <v>9</v>
      </c>
      <c r="C112" s="14">
        <v>38000</v>
      </c>
      <c r="D112" s="14">
        <v>1000</v>
      </c>
      <c r="E112" s="14">
        <v>39000</v>
      </c>
    </row>
    <row r="113" spans="5:5" x14ac:dyDescent="0.25">
      <c r="E113" s="27"/>
    </row>
  </sheetData>
  <mergeCells count="41">
    <mergeCell ref="C1:E1"/>
    <mergeCell ref="C2:E2"/>
    <mergeCell ref="A3:A4"/>
    <mergeCell ref="C3:E3"/>
    <mergeCell ref="A5:A7"/>
    <mergeCell ref="A8:A10"/>
    <mergeCell ref="A11:A13"/>
    <mergeCell ref="A14:A16"/>
    <mergeCell ref="B3:B4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59:A61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106:A108"/>
    <mergeCell ref="A110:A112"/>
    <mergeCell ref="A92:A93"/>
    <mergeCell ref="A94:A96"/>
    <mergeCell ref="A97:A99"/>
    <mergeCell ref="A100:A102"/>
    <mergeCell ref="A103:A105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3"/>
  <sheetViews>
    <sheetView topLeftCell="A91" workbookViewId="0">
      <selection activeCell="A89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97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>
        <v>10</v>
      </c>
      <c r="E5" s="8">
        <v>10</v>
      </c>
    </row>
    <row r="6" spans="1:5" x14ac:dyDescent="0.25">
      <c r="A6" s="31"/>
      <c r="B6" s="10" t="s">
        <v>8</v>
      </c>
      <c r="C6" s="8"/>
      <c r="D6" s="8">
        <v>100</v>
      </c>
      <c r="E6" s="8">
        <v>100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>
        <v>100</v>
      </c>
      <c r="E23" s="8">
        <v>100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>
        <v>162</v>
      </c>
      <c r="E32" s="8">
        <v>162</v>
      </c>
    </row>
    <row r="33" spans="1:5" x14ac:dyDescent="0.25">
      <c r="A33" s="31"/>
      <c r="B33" s="10" t="s">
        <v>8</v>
      </c>
      <c r="C33" s="8"/>
      <c r="D33" s="8">
        <v>1000</v>
      </c>
      <c r="E33" s="8">
        <v>1000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>
        <v>2200</v>
      </c>
      <c r="E35" s="8">
        <v>2200</v>
      </c>
    </row>
    <row r="36" spans="1:5" x14ac:dyDescent="0.25">
      <c r="A36" s="31"/>
      <c r="B36" s="10" t="s">
        <v>8</v>
      </c>
      <c r="C36" s="8"/>
      <c r="D36" s="8">
        <v>8600</v>
      </c>
      <c r="E36" s="8">
        <v>8600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>
        <v>1800</v>
      </c>
      <c r="E50" s="8">
        <v>1800</v>
      </c>
    </row>
    <row r="51" spans="1:5" x14ac:dyDescent="0.25">
      <c r="A51" s="31"/>
      <c r="B51" s="10" t="s">
        <v>8</v>
      </c>
      <c r="C51" s="8"/>
      <c r="D51" s="8">
        <v>2000</v>
      </c>
      <c r="E51" s="8">
        <v>2000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>
        <v>1272</v>
      </c>
      <c r="E53" s="8">
        <v>1272</v>
      </c>
    </row>
    <row r="54" spans="1:5" x14ac:dyDescent="0.25">
      <c r="A54" s="31"/>
      <c r="B54" s="10" t="s">
        <v>8</v>
      </c>
      <c r="C54" s="8"/>
      <c r="D54" s="8">
        <v>9500</v>
      </c>
      <c r="E54" s="8">
        <v>9500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22626</v>
      </c>
      <c r="E56" s="8">
        <v>22626</v>
      </c>
    </row>
    <row r="57" spans="1:5" x14ac:dyDescent="0.25">
      <c r="A57" s="31"/>
      <c r="B57" s="10" t="s">
        <v>8</v>
      </c>
      <c r="C57" s="8"/>
      <c r="D57" s="8">
        <v>34267</v>
      </c>
      <c r="E57" s="8">
        <v>34267</v>
      </c>
    </row>
    <row r="58" spans="1:5" x14ac:dyDescent="0.25">
      <c r="A58" s="31"/>
      <c r="B58" s="10" t="s">
        <v>9</v>
      </c>
      <c r="C58" s="8"/>
      <c r="D58" s="8">
        <v>14485</v>
      </c>
      <c r="E58" s="8">
        <v>14485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>
        <v>100</v>
      </c>
      <c r="E65" s="8">
        <v>100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>
        <v>100</v>
      </c>
      <c r="E80" s="8">
        <v>100</v>
      </c>
    </row>
    <row r="81" spans="1:5" x14ac:dyDescent="0.25">
      <c r="A81" s="31"/>
      <c r="B81" s="10" t="s">
        <v>8</v>
      </c>
      <c r="C81" s="8"/>
      <c r="D81" s="8">
        <v>2000</v>
      </c>
      <c r="E81" s="8">
        <v>2000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>
        <v>3000</v>
      </c>
      <c r="E84" s="8">
        <v>3000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>
        <v>500</v>
      </c>
      <c r="E86" s="8">
        <v>500</v>
      </c>
    </row>
    <row r="87" spans="1:5" x14ac:dyDescent="0.25">
      <c r="A87" s="31"/>
      <c r="B87" s="10" t="s">
        <v>8</v>
      </c>
      <c r="C87" s="8"/>
      <c r="D87" s="8">
        <v>2000</v>
      </c>
      <c r="E87" s="8">
        <v>2000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>
        <v>100</v>
      </c>
      <c r="E89" s="8">
        <v>100</v>
      </c>
    </row>
    <row r="90" spans="1:5" x14ac:dyDescent="0.25">
      <c r="A90" s="31"/>
      <c r="B90" s="10" t="s">
        <v>8</v>
      </c>
      <c r="C90" s="8"/>
      <c r="D90" s="8">
        <v>3824</v>
      </c>
      <c r="E90" s="8">
        <v>3824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>
        <v>2200</v>
      </c>
      <c r="E92" s="8">
        <v>2200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>
        <v>11482</v>
      </c>
      <c r="E101" s="8">
        <v>11482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>
        <v>1143</v>
      </c>
      <c r="E107" s="8">
        <v>1143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0</v>
      </c>
      <c r="D110" s="14">
        <v>28970</v>
      </c>
      <c r="E110" s="14">
        <v>28970</v>
      </c>
    </row>
    <row r="111" spans="1:7" x14ac:dyDescent="0.25">
      <c r="A111" s="36"/>
      <c r="B111" s="13" t="s">
        <v>8</v>
      </c>
      <c r="C111" s="14">
        <v>0</v>
      </c>
      <c r="D111" s="14">
        <v>81116</v>
      </c>
      <c r="E111" s="14">
        <v>81116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14485</v>
      </c>
      <c r="E112" s="14">
        <v>14485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legacy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3"/>
  <sheetViews>
    <sheetView workbookViewId="0">
      <selection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98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50</v>
      </c>
      <c r="D5" s="8"/>
      <c r="E5" s="8">
        <v>50</v>
      </c>
    </row>
    <row r="6" spans="1:5" x14ac:dyDescent="0.25">
      <c r="A6" s="31"/>
      <c r="B6" s="10" t="s">
        <v>8</v>
      </c>
      <c r="C6" s="8">
        <v>1800</v>
      </c>
      <c r="D6" s="8"/>
      <c r="E6" s="8">
        <v>1800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110</v>
      </c>
      <c r="D20" s="8"/>
      <c r="E20" s="8">
        <v>110</v>
      </c>
    </row>
    <row r="21" spans="1:5" x14ac:dyDescent="0.25">
      <c r="A21" s="31"/>
      <c r="B21" s="10" t="s">
        <v>8</v>
      </c>
      <c r="C21" s="8">
        <v>1440</v>
      </c>
      <c r="D21" s="8"/>
      <c r="E21" s="8">
        <v>1440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120</v>
      </c>
      <c r="D23" s="8"/>
      <c r="E23" s="8">
        <v>120</v>
      </c>
    </row>
    <row r="24" spans="1:5" x14ac:dyDescent="0.25">
      <c r="A24" s="31"/>
      <c r="B24" s="10" t="s">
        <v>8</v>
      </c>
      <c r="C24" s="8">
        <v>1920</v>
      </c>
      <c r="D24" s="8"/>
      <c r="E24" s="8">
        <v>1920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>
        <v>350</v>
      </c>
      <c r="D33" s="8"/>
      <c r="E33" s="8">
        <v>350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3500</v>
      </c>
      <c r="D35" s="8"/>
      <c r="E35" s="8">
        <v>3500</v>
      </c>
    </row>
    <row r="36" spans="1:5" x14ac:dyDescent="0.25">
      <c r="A36" s="31"/>
      <c r="B36" s="10" t="s">
        <v>8</v>
      </c>
      <c r="C36" s="8">
        <v>2490</v>
      </c>
      <c r="D36" s="8"/>
      <c r="E36" s="8">
        <v>2490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3100</v>
      </c>
      <c r="D47" s="8"/>
      <c r="E47" s="8">
        <v>3100</v>
      </c>
    </row>
    <row r="48" spans="1:5" x14ac:dyDescent="0.25">
      <c r="A48" s="31"/>
      <c r="B48" s="10" t="s">
        <v>8</v>
      </c>
      <c r="C48" s="8">
        <v>1000</v>
      </c>
      <c r="D48" s="8"/>
      <c r="E48" s="8">
        <v>1000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1900</v>
      </c>
      <c r="D50" s="8"/>
      <c r="E50" s="8">
        <v>1900</v>
      </c>
    </row>
    <row r="51" spans="1:5" x14ac:dyDescent="0.25">
      <c r="A51" s="31"/>
      <c r="B51" s="10" t="s">
        <v>8</v>
      </c>
      <c r="C51" s="8">
        <v>2800</v>
      </c>
      <c r="D51" s="8"/>
      <c r="E51" s="8">
        <v>2800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4500</v>
      </c>
      <c r="D53" s="8"/>
      <c r="E53" s="8">
        <v>4500</v>
      </c>
    </row>
    <row r="54" spans="1:5" x14ac:dyDescent="0.25">
      <c r="A54" s="31"/>
      <c r="B54" s="10" t="s">
        <v>8</v>
      </c>
      <c r="C54" s="8">
        <v>1500</v>
      </c>
      <c r="D54" s="8"/>
      <c r="E54" s="8">
        <v>1500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>
        <v>100</v>
      </c>
      <c r="D59" s="8"/>
      <c r="E59" s="8">
        <v>100</v>
      </c>
    </row>
    <row r="60" spans="1:5" x14ac:dyDescent="0.25">
      <c r="A60" s="31"/>
      <c r="B60" s="10" t="s">
        <v>8</v>
      </c>
      <c r="C60" s="8">
        <v>300</v>
      </c>
      <c r="D60" s="8"/>
      <c r="E60" s="8">
        <v>300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28215</v>
      </c>
      <c r="D74" s="8"/>
      <c r="E74" s="8">
        <v>28215</v>
      </c>
    </row>
    <row r="75" spans="1:5" x14ac:dyDescent="0.25">
      <c r="A75" s="31"/>
      <c r="B75" s="10" t="s">
        <v>8</v>
      </c>
      <c r="C75" s="8">
        <v>69012</v>
      </c>
      <c r="D75" s="8"/>
      <c r="E75" s="8">
        <v>69012</v>
      </c>
    </row>
    <row r="76" spans="1:5" x14ac:dyDescent="0.25">
      <c r="A76" s="31"/>
      <c r="B76" s="10" t="s">
        <v>9</v>
      </c>
      <c r="C76" s="8">
        <v>17636</v>
      </c>
      <c r="D76" s="8"/>
      <c r="E76" s="8">
        <v>17636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4900</v>
      </c>
      <c r="D80" s="8">
        <v>1630</v>
      </c>
      <c r="E80" s="8">
        <v>6530</v>
      </c>
    </row>
    <row r="81" spans="1:5" x14ac:dyDescent="0.25">
      <c r="A81" s="31"/>
      <c r="B81" s="10" t="s">
        <v>8</v>
      </c>
      <c r="C81" s="8">
        <v>6000</v>
      </c>
      <c r="D81" s="8"/>
      <c r="E81" s="8">
        <v>6000</v>
      </c>
    </row>
    <row r="82" spans="1:5" x14ac:dyDescent="0.25">
      <c r="A82" s="31"/>
      <c r="B82" s="10" t="s">
        <v>9</v>
      </c>
      <c r="C82" s="8">
        <v>2000</v>
      </c>
      <c r="D82" s="8">
        <v>1000</v>
      </c>
      <c r="E82" s="8">
        <v>3000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3400</v>
      </c>
      <c r="D86" s="8"/>
      <c r="E86" s="8">
        <v>3400</v>
      </c>
    </row>
    <row r="87" spans="1:5" x14ac:dyDescent="0.25">
      <c r="A87" s="31"/>
      <c r="B87" s="10" t="s">
        <v>8</v>
      </c>
      <c r="C87" s="8">
        <v>6000</v>
      </c>
      <c r="D87" s="8"/>
      <c r="E87" s="8">
        <v>6000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>
        <v>2100</v>
      </c>
      <c r="D89" s="8"/>
      <c r="E89" s="8">
        <v>2100</v>
      </c>
    </row>
    <row r="90" spans="1:5" x14ac:dyDescent="0.25">
      <c r="A90" s="31"/>
      <c r="B90" s="10" t="s">
        <v>8</v>
      </c>
      <c r="C90" s="8">
        <v>4000</v>
      </c>
      <c r="D90" s="8"/>
      <c r="E90" s="8">
        <v>4000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>
        <v>4600</v>
      </c>
      <c r="D92" s="8"/>
      <c r="E92" s="8">
        <v>4600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23966</v>
      </c>
      <c r="D94" s="8">
        <v>2234</v>
      </c>
      <c r="E94" s="8">
        <v>26200</v>
      </c>
    </row>
    <row r="95" spans="1:5" x14ac:dyDescent="0.25">
      <c r="A95" s="31"/>
      <c r="B95" s="10" t="s">
        <v>8</v>
      </c>
      <c r="C95" s="8">
        <v>1000</v>
      </c>
      <c r="D95" s="8"/>
      <c r="E95" s="8">
        <v>1000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>
        <v>8552</v>
      </c>
      <c r="D98" s="8"/>
      <c r="E98" s="8">
        <v>8552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>
        <v>12988</v>
      </c>
      <c r="D104" s="8"/>
      <c r="E104" s="8">
        <v>12988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75961</v>
      </c>
      <c r="D110" s="14">
        <v>3864</v>
      </c>
      <c r="E110" s="14">
        <v>79825</v>
      </c>
    </row>
    <row r="111" spans="1:7" x14ac:dyDescent="0.25">
      <c r="A111" s="36"/>
      <c r="B111" s="13" t="s">
        <v>8</v>
      </c>
      <c r="C111" s="14">
        <v>125752</v>
      </c>
      <c r="D111" s="14">
        <v>0</v>
      </c>
      <c r="E111" s="14">
        <v>125752</v>
      </c>
      <c r="F111" s="27"/>
      <c r="G111" s="27"/>
    </row>
    <row r="112" spans="1:7" x14ac:dyDescent="0.25">
      <c r="A112" s="36"/>
      <c r="B112" s="13" t="s">
        <v>9</v>
      </c>
      <c r="C112" s="14">
        <v>19636</v>
      </c>
      <c r="D112" s="14">
        <v>1000</v>
      </c>
      <c r="E112" s="14">
        <v>20636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legacy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5" workbookViewId="0">
      <selection activeCell="A83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40" t="s">
        <v>99</v>
      </c>
      <c r="B1" s="40"/>
      <c r="C1" s="40"/>
      <c r="D1" s="40"/>
      <c r="E1" s="40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4000</v>
      </c>
      <c r="D5" s="8">
        <v>500</v>
      </c>
      <c r="E5" s="8">
        <v>4500</v>
      </c>
    </row>
    <row r="6" spans="1:5" x14ac:dyDescent="0.25">
      <c r="A6" s="31"/>
      <c r="B6" s="10" t="s">
        <v>8</v>
      </c>
      <c r="C6" s="8">
        <v>19800</v>
      </c>
      <c r="D6" s="8">
        <v>50</v>
      </c>
      <c r="E6" s="8">
        <v>19850</v>
      </c>
    </row>
    <row r="7" spans="1:5" x14ac:dyDescent="0.25">
      <c r="A7" s="31"/>
      <c r="B7" s="10" t="s">
        <v>9</v>
      </c>
      <c r="C7" s="8">
        <v>20</v>
      </c>
      <c r="D7" s="17"/>
      <c r="E7" s="8">
        <v>20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>
        <v>1500</v>
      </c>
      <c r="D76" s="8"/>
      <c r="E76" s="8">
        <v>1500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4000</v>
      </c>
      <c r="D110" s="14">
        <v>500</v>
      </c>
      <c r="E110" s="14">
        <v>4500</v>
      </c>
    </row>
    <row r="111" spans="1:7" x14ac:dyDescent="0.25">
      <c r="A111" s="36"/>
      <c r="B111" s="13" t="s">
        <v>8</v>
      </c>
      <c r="C111" s="14">
        <v>19800</v>
      </c>
      <c r="D111" s="14">
        <v>50</v>
      </c>
      <c r="E111" s="14">
        <v>19850</v>
      </c>
      <c r="F111" s="27"/>
      <c r="G111" s="27"/>
    </row>
    <row r="112" spans="1:7" x14ac:dyDescent="0.25">
      <c r="A112" s="36"/>
      <c r="B112" s="13" t="s">
        <v>9</v>
      </c>
      <c r="C112" s="14">
        <v>1520</v>
      </c>
      <c r="D112" s="14">
        <v>0</v>
      </c>
      <c r="E112" s="14">
        <v>1520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1:E1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workbookViewId="0">
      <selection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40" t="s">
        <v>100</v>
      </c>
      <c r="B1" s="40"/>
      <c r="C1" s="40" t="s">
        <v>45</v>
      </c>
      <c r="D1" s="40"/>
      <c r="E1" s="40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100</v>
      </c>
      <c r="D50" s="8">
        <v>250</v>
      </c>
      <c r="E50" s="8">
        <v>350</v>
      </c>
    </row>
    <row r="51" spans="1:5" x14ac:dyDescent="0.25">
      <c r="A51" s="31"/>
      <c r="B51" s="10" t="s">
        <v>8</v>
      </c>
      <c r="C51" s="8">
        <v>40</v>
      </c>
      <c r="D51" s="8">
        <v>110</v>
      </c>
      <c r="E51" s="8">
        <v>150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100</v>
      </c>
      <c r="D110" s="14">
        <v>250</v>
      </c>
      <c r="E110" s="14">
        <v>350</v>
      </c>
    </row>
    <row r="111" spans="1:7" x14ac:dyDescent="0.25">
      <c r="A111" s="36"/>
      <c r="B111" s="13" t="s">
        <v>8</v>
      </c>
      <c r="C111" s="14">
        <v>40</v>
      </c>
      <c r="D111" s="14">
        <v>110</v>
      </c>
      <c r="E111" s="14">
        <v>150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1:E1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106" workbookViewId="0">
      <selection activeCell="A106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40" t="s">
        <v>101</v>
      </c>
      <c r="B1" s="40"/>
      <c r="C1" s="40"/>
      <c r="D1" s="40"/>
      <c r="E1" s="40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>
        <v>1945</v>
      </c>
      <c r="D38" s="8">
        <v>291</v>
      </c>
      <c r="E38" s="8">
        <v>2236</v>
      </c>
    </row>
    <row r="39" spans="1:5" x14ac:dyDescent="0.25">
      <c r="A39" s="31"/>
      <c r="B39" s="10" t="s">
        <v>8</v>
      </c>
      <c r="C39" s="8">
        <v>2291</v>
      </c>
      <c r="D39" s="8">
        <v>573</v>
      </c>
      <c r="E39" s="8">
        <v>2864</v>
      </c>
    </row>
    <row r="40" spans="1:5" x14ac:dyDescent="0.25">
      <c r="A40" s="31"/>
      <c r="B40" s="10" t="s">
        <v>9</v>
      </c>
      <c r="C40" s="8">
        <v>8</v>
      </c>
      <c r="D40" s="8"/>
      <c r="E40" s="8">
        <v>8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>
        <v>15</v>
      </c>
      <c r="D78" s="8">
        <v>27</v>
      </c>
      <c r="E78" s="8">
        <v>42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6361</v>
      </c>
      <c r="D80" s="8">
        <v>1123</v>
      </c>
      <c r="E80" s="8">
        <v>7484</v>
      </c>
    </row>
    <row r="81" spans="1:5" x14ac:dyDescent="0.25">
      <c r="A81" s="31"/>
      <c r="B81" s="10" t="s">
        <v>8</v>
      </c>
      <c r="C81" s="8">
        <v>5165</v>
      </c>
      <c r="D81" s="8">
        <v>1211</v>
      </c>
      <c r="E81" s="8">
        <v>6376</v>
      </c>
    </row>
    <row r="82" spans="1:5" x14ac:dyDescent="0.25">
      <c r="A82" s="31"/>
      <c r="B82" s="10" t="s">
        <v>9</v>
      </c>
      <c r="C82" s="8">
        <v>375</v>
      </c>
      <c r="D82" s="8"/>
      <c r="E82" s="8">
        <v>375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8306</v>
      </c>
      <c r="D110" s="14">
        <v>1414</v>
      </c>
      <c r="E110" s="14">
        <v>9720</v>
      </c>
    </row>
    <row r="111" spans="1:7" x14ac:dyDescent="0.25">
      <c r="A111" s="36"/>
      <c r="B111" s="13" t="s">
        <v>8</v>
      </c>
      <c r="C111" s="14">
        <v>7471</v>
      </c>
      <c r="D111" s="14">
        <v>1811</v>
      </c>
      <c r="E111" s="14">
        <v>9282</v>
      </c>
      <c r="F111" s="27"/>
      <c r="G111" s="27"/>
    </row>
    <row r="112" spans="1:7" x14ac:dyDescent="0.25">
      <c r="A112" s="36"/>
      <c r="B112" s="13" t="s">
        <v>9</v>
      </c>
      <c r="C112" s="14">
        <v>383</v>
      </c>
      <c r="D112" s="14">
        <v>0</v>
      </c>
      <c r="E112" s="14">
        <v>383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1:E1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88" workbookViewId="0">
      <selection activeCell="A86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40" t="s">
        <v>102</v>
      </c>
      <c r="B1" s="40"/>
      <c r="C1" s="40" t="s">
        <v>102</v>
      </c>
      <c r="D1" s="40"/>
      <c r="E1" s="40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4000</v>
      </c>
      <c r="D5" s="8"/>
      <c r="E5" s="8">
        <v>4000</v>
      </c>
    </row>
    <row r="6" spans="1:5" x14ac:dyDescent="0.25">
      <c r="A6" s="31"/>
      <c r="B6" s="10" t="s">
        <v>8</v>
      </c>
      <c r="C6" s="8">
        <v>1500</v>
      </c>
      <c r="D6" s="8"/>
      <c r="E6" s="8">
        <v>1500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818</v>
      </c>
      <c r="D20" s="8"/>
      <c r="E20" s="8">
        <v>818</v>
      </c>
    </row>
    <row r="21" spans="1:5" x14ac:dyDescent="0.25">
      <c r="A21" s="31"/>
      <c r="B21" s="10" t="s">
        <v>8</v>
      </c>
      <c r="C21" s="8">
        <v>140</v>
      </c>
      <c r="D21" s="8"/>
      <c r="E21" s="8">
        <v>140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>
        <v>234</v>
      </c>
      <c r="D23" s="8"/>
      <c r="E23" s="8">
        <v>234</v>
      </c>
    </row>
    <row r="24" spans="1:5" x14ac:dyDescent="0.25">
      <c r="A24" s="31"/>
      <c r="B24" s="10" t="s">
        <v>8</v>
      </c>
      <c r="C24" s="8">
        <v>220</v>
      </c>
      <c r="D24" s="8"/>
      <c r="E24" s="8">
        <v>220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1447</v>
      </c>
      <c r="D26" s="8"/>
      <c r="E26" s="8">
        <v>1447</v>
      </c>
    </row>
    <row r="27" spans="1:5" x14ac:dyDescent="0.25">
      <c r="A27" s="31"/>
      <c r="B27" s="10" t="s">
        <v>8</v>
      </c>
      <c r="C27" s="8">
        <v>293</v>
      </c>
      <c r="D27" s="8"/>
      <c r="E27" s="8">
        <v>293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>
        <v>253</v>
      </c>
      <c r="D29" s="8"/>
      <c r="E29" s="8">
        <v>253</v>
      </c>
    </row>
    <row r="30" spans="1:5" x14ac:dyDescent="0.25">
      <c r="A30" s="31"/>
      <c r="B30" s="10" t="s">
        <v>8</v>
      </c>
      <c r="C30" s="8">
        <v>98</v>
      </c>
      <c r="D30" s="8"/>
      <c r="E30" s="8">
        <v>98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2350</v>
      </c>
      <c r="D35" s="8"/>
      <c r="E35" s="8">
        <v>2350</v>
      </c>
    </row>
    <row r="36" spans="1:5" x14ac:dyDescent="0.25">
      <c r="A36" s="31"/>
      <c r="B36" s="10" t="s">
        <v>8</v>
      </c>
      <c r="C36" s="8">
        <v>486</v>
      </c>
      <c r="D36" s="8"/>
      <c r="E36" s="8">
        <v>486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301</v>
      </c>
      <c r="D47" s="8"/>
      <c r="E47" s="8">
        <v>301</v>
      </c>
    </row>
    <row r="48" spans="1:5" x14ac:dyDescent="0.25">
      <c r="A48" s="31"/>
      <c r="B48" s="10" t="s">
        <v>8</v>
      </c>
      <c r="C48" s="8">
        <v>452</v>
      </c>
      <c r="D48" s="8"/>
      <c r="E48" s="8">
        <v>452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1000</v>
      </c>
      <c r="D50" s="8"/>
      <c r="E50" s="8">
        <v>1000</v>
      </c>
    </row>
    <row r="51" spans="1:5" x14ac:dyDescent="0.25">
      <c r="A51" s="31"/>
      <c r="B51" s="10" t="s">
        <v>8</v>
      </c>
      <c r="C51" s="8">
        <v>1000</v>
      </c>
      <c r="D51" s="8"/>
      <c r="E51" s="8">
        <v>1000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1000</v>
      </c>
      <c r="D53" s="8"/>
      <c r="E53" s="8">
        <v>1000</v>
      </c>
    </row>
    <row r="54" spans="1:5" x14ac:dyDescent="0.25">
      <c r="A54" s="31"/>
      <c r="B54" s="10" t="s">
        <v>8</v>
      </c>
      <c r="C54" s="8">
        <v>2400</v>
      </c>
      <c r="D54" s="8"/>
      <c r="E54" s="8">
        <v>2400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>
        <v>200</v>
      </c>
      <c r="D59" s="8"/>
      <c r="E59" s="8">
        <v>200</v>
      </c>
    </row>
    <row r="60" spans="1:5" x14ac:dyDescent="0.25">
      <c r="A60" s="31"/>
      <c r="B60" s="10" t="s">
        <v>8</v>
      </c>
      <c r="C60" s="8">
        <v>117</v>
      </c>
      <c r="D60" s="8"/>
      <c r="E60" s="8">
        <v>117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21337</v>
      </c>
      <c r="D74" s="8"/>
      <c r="E74" s="8">
        <v>21337</v>
      </c>
    </row>
    <row r="75" spans="1:5" x14ac:dyDescent="0.25">
      <c r="A75" s="31"/>
      <c r="B75" s="10" t="s">
        <v>8</v>
      </c>
      <c r="C75" s="8">
        <v>7878</v>
      </c>
      <c r="D75" s="8"/>
      <c r="E75" s="8">
        <v>7878</v>
      </c>
    </row>
    <row r="76" spans="1:5" x14ac:dyDescent="0.25">
      <c r="A76" s="31"/>
      <c r="B76" s="10" t="s">
        <v>9</v>
      </c>
      <c r="C76" s="8">
        <v>900</v>
      </c>
      <c r="D76" s="8"/>
      <c r="E76" s="8">
        <v>900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1600</v>
      </c>
      <c r="D80" s="8"/>
      <c r="E80" s="8">
        <v>1600</v>
      </c>
    </row>
    <row r="81" spans="1:5" x14ac:dyDescent="0.25">
      <c r="A81" s="31"/>
      <c r="B81" s="10" t="s">
        <v>8</v>
      </c>
      <c r="C81" s="8">
        <v>565</v>
      </c>
      <c r="D81" s="8"/>
      <c r="E81" s="8">
        <v>565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699</v>
      </c>
      <c r="D83" s="8"/>
      <c r="E83" s="8">
        <v>699</v>
      </c>
    </row>
    <row r="84" spans="1:5" x14ac:dyDescent="0.25">
      <c r="A84" s="31"/>
      <c r="B84" s="10" t="s">
        <v>8</v>
      </c>
      <c r="C84" s="8">
        <v>633</v>
      </c>
      <c r="D84" s="8"/>
      <c r="E84" s="8">
        <v>633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1000</v>
      </c>
      <c r="D86" s="8"/>
      <c r="E86" s="8">
        <v>1000</v>
      </c>
    </row>
    <row r="87" spans="1:5" x14ac:dyDescent="0.25">
      <c r="A87" s="31"/>
      <c r="B87" s="10" t="s">
        <v>8</v>
      </c>
      <c r="C87" s="8">
        <v>1104</v>
      </c>
      <c r="D87" s="8"/>
      <c r="E87" s="8">
        <v>1104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>
        <v>300</v>
      </c>
      <c r="D89" s="8"/>
      <c r="E89" s="8">
        <v>300</v>
      </c>
    </row>
    <row r="90" spans="1:5" x14ac:dyDescent="0.25">
      <c r="A90" s="31"/>
      <c r="B90" s="10" t="s">
        <v>8</v>
      </c>
      <c r="C90" s="8">
        <v>156</v>
      </c>
      <c r="D90" s="8"/>
      <c r="E90" s="8">
        <v>156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16233</v>
      </c>
      <c r="D94" s="8"/>
      <c r="E94" s="8">
        <v>16233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>
        <v>1043</v>
      </c>
      <c r="D98" s="8"/>
      <c r="E98" s="8">
        <v>1043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>
        <v>1771</v>
      </c>
      <c r="D104" s="8"/>
      <c r="E104" s="8">
        <v>1771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52772</v>
      </c>
      <c r="D110" s="14">
        <v>0</v>
      </c>
      <c r="E110" s="14">
        <v>52772</v>
      </c>
    </row>
    <row r="111" spans="1:7" x14ac:dyDescent="0.25">
      <c r="A111" s="36"/>
      <c r="B111" s="13" t="s">
        <v>8</v>
      </c>
      <c r="C111" s="14">
        <v>19856</v>
      </c>
      <c r="D111" s="14">
        <v>0</v>
      </c>
      <c r="E111" s="14">
        <v>19856</v>
      </c>
      <c r="F111" s="27"/>
      <c r="G111" s="27"/>
    </row>
    <row r="112" spans="1:7" x14ac:dyDescent="0.25">
      <c r="A112" s="36"/>
      <c r="B112" s="13" t="s">
        <v>9</v>
      </c>
      <c r="C112" s="14">
        <v>900</v>
      </c>
      <c r="D112" s="14">
        <v>0</v>
      </c>
      <c r="E112" s="14">
        <v>900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1:E1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4" workbookViewId="0">
      <selection activeCell="A94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40"/>
      <c r="B1" s="40"/>
      <c r="C1" s="40" t="s">
        <v>46</v>
      </c>
      <c r="D1" s="40"/>
      <c r="E1" s="40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380</v>
      </c>
      <c r="D5" s="8"/>
      <c r="E5" s="8">
        <v>380</v>
      </c>
    </row>
    <row r="6" spans="1:5" x14ac:dyDescent="0.25">
      <c r="A6" s="31"/>
      <c r="B6" s="10" t="s">
        <v>8</v>
      </c>
      <c r="C6" s="8">
        <v>440</v>
      </c>
      <c r="D6" s="8"/>
      <c r="E6" s="8">
        <v>440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100</v>
      </c>
      <c r="D26" s="8"/>
      <c r="E26" s="8">
        <v>100</v>
      </c>
    </row>
    <row r="27" spans="1:5" x14ac:dyDescent="0.25">
      <c r="A27" s="31"/>
      <c r="B27" s="10" t="s">
        <v>8</v>
      </c>
      <c r="C27" s="8">
        <v>100</v>
      </c>
      <c r="D27" s="8"/>
      <c r="E27" s="8">
        <v>100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850</v>
      </c>
      <c r="D35" s="8"/>
      <c r="E35" s="8">
        <v>850</v>
      </c>
    </row>
    <row r="36" spans="1:5" x14ac:dyDescent="0.25">
      <c r="A36" s="31"/>
      <c r="B36" s="10" t="s">
        <v>8</v>
      </c>
      <c r="C36" s="8">
        <v>622</v>
      </c>
      <c r="D36" s="8"/>
      <c r="E36" s="8">
        <v>622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220</v>
      </c>
      <c r="D50" s="8"/>
      <c r="E50" s="8">
        <v>220</v>
      </c>
    </row>
    <row r="51" spans="1:5" x14ac:dyDescent="0.25">
      <c r="A51" s="31"/>
      <c r="B51" s="10" t="s">
        <v>8</v>
      </c>
      <c r="C51" s="8">
        <v>390</v>
      </c>
      <c r="D51" s="8"/>
      <c r="E51" s="8">
        <v>390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360</v>
      </c>
      <c r="D53" s="8"/>
      <c r="E53" s="8">
        <v>360</v>
      </c>
    </row>
    <row r="54" spans="1:5" x14ac:dyDescent="0.25">
      <c r="A54" s="31"/>
      <c r="B54" s="10" t="s">
        <v>8</v>
      </c>
      <c r="C54" s="8">
        <v>1250</v>
      </c>
      <c r="D54" s="8"/>
      <c r="E54" s="8">
        <v>1250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2300</v>
      </c>
      <c r="D74" s="8"/>
      <c r="E74" s="8">
        <v>2300</v>
      </c>
    </row>
    <row r="75" spans="1:5" x14ac:dyDescent="0.25">
      <c r="A75" s="31"/>
      <c r="B75" s="10" t="s">
        <v>8</v>
      </c>
      <c r="C75" s="8">
        <v>1800</v>
      </c>
      <c r="D75" s="8"/>
      <c r="E75" s="8">
        <v>1800</v>
      </c>
    </row>
    <row r="76" spans="1:5" x14ac:dyDescent="0.25">
      <c r="A76" s="31"/>
      <c r="B76" s="10" t="s">
        <v>9</v>
      </c>
      <c r="C76" s="8">
        <v>5</v>
      </c>
      <c r="D76" s="8"/>
      <c r="E76" s="8">
        <v>5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221</v>
      </c>
      <c r="D83" s="8"/>
      <c r="E83" s="8">
        <v>221</v>
      </c>
    </row>
    <row r="84" spans="1:5" x14ac:dyDescent="0.25">
      <c r="A84" s="31"/>
      <c r="B84" s="10" t="s">
        <v>8</v>
      </c>
      <c r="C84" s="8">
        <v>98</v>
      </c>
      <c r="D84" s="8"/>
      <c r="E84" s="8">
        <v>98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730</v>
      </c>
      <c r="D86" s="8"/>
      <c r="E86" s="8">
        <v>730</v>
      </c>
    </row>
    <row r="87" spans="1:5" x14ac:dyDescent="0.25">
      <c r="A87" s="31"/>
      <c r="B87" s="10" t="s">
        <v>8</v>
      </c>
      <c r="C87" s="8">
        <v>300</v>
      </c>
      <c r="D87" s="8"/>
      <c r="E87" s="8">
        <v>300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1839</v>
      </c>
      <c r="D94" s="8"/>
      <c r="E94" s="8">
        <v>1839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7000</v>
      </c>
      <c r="D110" s="14">
        <v>0</v>
      </c>
      <c r="E110" s="14">
        <v>7000</v>
      </c>
    </row>
    <row r="111" spans="1:7" x14ac:dyDescent="0.25">
      <c r="A111" s="36"/>
      <c r="B111" s="13" t="s">
        <v>8</v>
      </c>
      <c r="C111" s="14">
        <v>5000</v>
      </c>
      <c r="D111" s="14">
        <v>0</v>
      </c>
      <c r="E111" s="14">
        <v>5000</v>
      </c>
      <c r="F111" s="27"/>
      <c r="G111" s="27"/>
    </row>
    <row r="112" spans="1:7" x14ac:dyDescent="0.25">
      <c r="A112" s="36"/>
      <c r="B112" s="13" t="s">
        <v>9</v>
      </c>
      <c r="C112" s="14">
        <v>5</v>
      </c>
      <c r="D112" s="14">
        <v>0</v>
      </c>
      <c r="E112" s="14">
        <v>5</v>
      </c>
    </row>
    <row r="113" spans="5:5" x14ac:dyDescent="0.25">
      <c r="E113" s="27"/>
    </row>
  </sheetData>
  <mergeCells count="41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1:E1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3"/>
  <sheetViews>
    <sheetView topLeftCell="A22" workbookViewId="0">
      <selection activeCell="A20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103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400</v>
      </c>
      <c r="D5" s="8"/>
      <c r="E5" s="8">
        <v>400</v>
      </c>
    </row>
    <row r="6" spans="1:5" x14ac:dyDescent="0.25">
      <c r="A6" s="31"/>
      <c r="B6" s="10" t="s">
        <v>8</v>
      </c>
      <c r="C6" s="8">
        <v>170</v>
      </c>
      <c r="D6" s="8"/>
      <c r="E6" s="8">
        <v>170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>
        <v>104</v>
      </c>
      <c r="D20" s="8"/>
      <c r="E20" s="8">
        <v>104</v>
      </c>
    </row>
    <row r="21" spans="1:5" x14ac:dyDescent="0.25">
      <c r="A21" s="31"/>
      <c r="B21" s="10" t="s">
        <v>8</v>
      </c>
      <c r="C21" s="8">
        <v>170</v>
      </c>
      <c r="D21" s="8"/>
      <c r="E21" s="8">
        <v>170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>
        <v>41</v>
      </c>
      <c r="D26" s="8"/>
      <c r="E26" s="8">
        <v>41</v>
      </c>
    </row>
    <row r="27" spans="1:5" x14ac:dyDescent="0.25">
      <c r="A27" s="31"/>
      <c r="B27" s="10" t="s">
        <v>8</v>
      </c>
      <c r="C27" s="8">
        <v>170</v>
      </c>
      <c r="D27" s="8"/>
      <c r="E27" s="8">
        <v>170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103</v>
      </c>
      <c r="D35" s="8"/>
      <c r="E35" s="8">
        <v>103</v>
      </c>
    </row>
    <row r="36" spans="1:5" x14ac:dyDescent="0.25">
      <c r="A36" s="31"/>
      <c r="B36" s="10" t="s">
        <v>8</v>
      </c>
      <c r="C36" s="8">
        <v>350</v>
      </c>
      <c r="D36" s="8"/>
      <c r="E36" s="8">
        <v>350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207</v>
      </c>
      <c r="D50" s="8"/>
      <c r="E50" s="8">
        <v>207</v>
      </c>
    </row>
    <row r="51" spans="1:5" x14ac:dyDescent="0.25">
      <c r="A51" s="31"/>
      <c r="B51" s="10" t="s">
        <v>8</v>
      </c>
      <c r="C51" s="8">
        <v>420</v>
      </c>
      <c r="D51" s="8"/>
      <c r="E51" s="8">
        <v>420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72</v>
      </c>
      <c r="D53" s="8"/>
      <c r="E53" s="8">
        <v>72</v>
      </c>
    </row>
    <row r="54" spans="1:5" x14ac:dyDescent="0.25">
      <c r="A54" s="31"/>
      <c r="B54" s="10" t="s">
        <v>8</v>
      </c>
      <c r="C54" s="8">
        <v>410</v>
      </c>
      <c r="D54" s="8"/>
      <c r="E54" s="8">
        <v>410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2116</v>
      </c>
      <c r="D74" s="8"/>
      <c r="E74" s="8">
        <v>2116</v>
      </c>
    </row>
    <row r="75" spans="1:5" x14ac:dyDescent="0.25">
      <c r="A75" s="31"/>
      <c r="B75" s="10" t="s">
        <v>8</v>
      </c>
      <c r="C75" s="8">
        <v>622</v>
      </c>
      <c r="D75" s="8"/>
      <c r="E75" s="8">
        <v>622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>
        <v>200</v>
      </c>
      <c r="D80" s="8"/>
      <c r="E80" s="8">
        <v>200</v>
      </c>
    </row>
    <row r="81" spans="1:5" x14ac:dyDescent="0.25">
      <c r="A81" s="31"/>
      <c r="B81" s="10" t="s">
        <v>8</v>
      </c>
      <c r="C81" s="8">
        <v>100</v>
      </c>
      <c r="D81" s="8"/>
      <c r="E81" s="8">
        <v>100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>
        <v>183</v>
      </c>
      <c r="D83" s="8"/>
      <c r="E83" s="8">
        <v>183</v>
      </c>
    </row>
    <row r="84" spans="1:5" x14ac:dyDescent="0.25">
      <c r="A84" s="31"/>
      <c r="B84" s="10" t="s">
        <v>8</v>
      </c>
      <c r="C84" s="8">
        <v>184</v>
      </c>
      <c r="D84" s="8"/>
      <c r="E84" s="8">
        <v>184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>
        <v>477</v>
      </c>
      <c r="D86" s="8"/>
      <c r="E86" s="8">
        <v>477</v>
      </c>
    </row>
    <row r="87" spans="1:5" x14ac:dyDescent="0.25">
      <c r="A87" s="31"/>
      <c r="B87" s="10" t="s">
        <v>8</v>
      </c>
      <c r="C87" s="8">
        <v>156</v>
      </c>
      <c r="D87" s="8"/>
      <c r="E87" s="8">
        <v>156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>
        <v>145</v>
      </c>
      <c r="D89" s="8"/>
      <c r="E89" s="8">
        <v>145</v>
      </c>
    </row>
    <row r="90" spans="1:5" x14ac:dyDescent="0.25">
      <c r="A90" s="31"/>
      <c r="B90" s="10" t="s">
        <v>8</v>
      </c>
      <c r="C90" s="8">
        <v>128</v>
      </c>
      <c r="D90" s="8"/>
      <c r="E90" s="8">
        <v>128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952</v>
      </c>
      <c r="D94" s="8"/>
      <c r="E94" s="8">
        <v>952</v>
      </c>
    </row>
    <row r="95" spans="1:5" x14ac:dyDescent="0.25">
      <c r="A95" s="31"/>
      <c r="B95" s="10" t="s">
        <v>8</v>
      </c>
      <c r="C95" s="8">
        <v>120</v>
      </c>
      <c r="D95" s="8"/>
      <c r="E95" s="8">
        <v>120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5000</v>
      </c>
      <c r="D110" s="14">
        <v>0</v>
      </c>
      <c r="E110" s="14">
        <v>5000</v>
      </c>
    </row>
    <row r="111" spans="1:7" x14ac:dyDescent="0.25">
      <c r="A111" s="36"/>
      <c r="B111" s="13" t="s">
        <v>8</v>
      </c>
      <c r="C111" s="14">
        <v>3000</v>
      </c>
      <c r="D111" s="14">
        <v>0</v>
      </c>
      <c r="E111" s="14">
        <v>3000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opLeftCell="A95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59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642</v>
      </c>
      <c r="D5" s="8">
        <v>20</v>
      </c>
      <c r="E5" s="8">
        <v>662</v>
      </c>
    </row>
    <row r="6" spans="1:5" ht="16.5" customHeight="1" x14ac:dyDescent="0.25">
      <c r="A6" s="31"/>
      <c r="B6" s="10" t="s">
        <v>8</v>
      </c>
      <c r="C6" s="8">
        <v>4576</v>
      </c>
      <c r="D6" s="8">
        <v>808</v>
      </c>
      <c r="E6" s="8">
        <v>5384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170</v>
      </c>
      <c r="D20" s="8">
        <v>74</v>
      </c>
      <c r="E20" s="8">
        <v>244</v>
      </c>
    </row>
    <row r="21" spans="1:5" ht="16.5" customHeight="1" x14ac:dyDescent="0.25">
      <c r="A21" s="31"/>
      <c r="B21" s="10" t="s">
        <v>8</v>
      </c>
      <c r="C21" s="8">
        <v>119</v>
      </c>
      <c r="D21" s="8">
        <v>379</v>
      </c>
      <c r="E21" s="8">
        <v>498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1108</v>
      </c>
      <c r="D35" s="8">
        <v>32</v>
      </c>
      <c r="E35" s="8">
        <v>1140</v>
      </c>
    </row>
    <row r="36" spans="1:5" ht="16.5" customHeight="1" x14ac:dyDescent="0.25">
      <c r="A36" s="31"/>
      <c r="B36" s="10" t="s">
        <v>8</v>
      </c>
      <c r="C36" s="8">
        <v>75</v>
      </c>
      <c r="D36" s="8">
        <v>906</v>
      </c>
      <c r="E36" s="8">
        <v>981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434</v>
      </c>
      <c r="D50" s="8">
        <v>169</v>
      </c>
      <c r="E50" s="8">
        <v>603</v>
      </c>
    </row>
    <row r="51" spans="1:5" ht="16.5" customHeight="1" x14ac:dyDescent="0.25">
      <c r="A51" s="31"/>
      <c r="B51" s="10" t="s">
        <v>8</v>
      </c>
      <c r="C51" s="8">
        <v>492</v>
      </c>
      <c r="D51" s="8">
        <v>1029</v>
      </c>
      <c r="E51" s="8">
        <v>1521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327</v>
      </c>
      <c r="D53" s="8">
        <v>73</v>
      </c>
      <c r="E53" s="8">
        <v>400</v>
      </c>
    </row>
    <row r="54" spans="1:5" ht="16.5" customHeight="1" x14ac:dyDescent="0.25">
      <c r="A54" s="31"/>
      <c r="B54" s="10" t="s">
        <v>8</v>
      </c>
      <c r="C54" s="8">
        <v>35</v>
      </c>
      <c r="D54" s="8">
        <v>1020</v>
      </c>
      <c r="E54" s="8">
        <v>1055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2404</v>
      </c>
      <c r="E56" s="8">
        <v>2404</v>
      </c>
    </row>
    <row r="57" spans="1:5" ht="16.5" customHeight="1" x14ac:dyDescent="0.25">
      <c r="A57" s="31"/>
      <c r="B57" s="10" t="s">
        <v>8</v>
      </c>
      <c r="C57" s="8">
        <v>0</v>
      </c>
      <c r="D57" s="8">
        <v>8052</v>
      </c>
      <c r="E57" s="8">
        <v>8052</v>
      </c>
    </row>
    <row r="58" spans="1:5" ht="16.5" customHeight="1" x14ac:dyDescent="0.25">
      <c r="A58" s="31"/>
      <c r="B58" s="10" t="s">
        <v>9</v>
      </c>
      <c r="C58" s="8">
        <v>0</v>
      </c>
      <c r="D58" s="8">
        <v>170</v>
      </c>
      <c r="E58" s="8">
        <v>170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3472</v>
      </c>
      <c r="D74" s="8">
        <v>0</v>
      </c>
      <c r="E74" s="8">
        <v>3472</v>
      </c>
    </row>
    <row r="75" spans="1:5" ht="16.5" customHeight="1" x14ac:dyDescent="0.25">
      <c r="A75" s="31"/>
      <c r="B75" s="10" t="s">
        <v>8</v>
      </c>
      <c r="C75" s="8">
        <v>5489</v>
      </c>
      <c r="D75" s="8">
        <v>0</v>
      </c>
      <c r="E75" s="8">
        <v>5489</v>
      </c>
    </row>
    <row r="76" spans="1:5" ht="16.5" customHeight="1" x14ac:dyDescent="0.25">
      <c r="A76" s="31"/>
      <c r="B76" s="10" t="s">
        <v>9</v>
      </c>
      <c r="C76" s="8">
        <v>4443</v>
      </c>
      <c r="D76" s="8">
        <v>447</v>
      </c>
      <c r="E76" s="8">
        <v>4890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1512</v>
      </c>
      <c r="D86" s="8">
        <v>202</v>
      </c>
      <c r="E86" s="8">
        <v>1714</v>
      </c>
    </row>
    <row r="87" spans="1:5" ht="16.5" customHeight="1" x14ac:dyDescent="0.25">
      <c r="A87" s="31"/>
      <c r="B87" s="10" t="s">
        <v>8</v>
      </c>
      <c r="C87" s="8">
        <v>23</v>
      </c>
      <c r="D87" s="8">
        <v>1554</v>
      </c>
      <c r="E87" s="8">
        <v>1577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>
        <v>222</v>
      </c>
      <c r="D89" s="8">
        <v>0</v>
      </c>
      <c r="E89" s="8">
        <v>222</v>
      </c>
    </row>
    <row r="90" spans="1:5" ht="16.5" customHeight="1" x14ac:dyDescent="0.25">
      <c r="A90" s="31"/>
      <c r="B90" s="10" t="s">
        <v>8</v>
      </c>
      <c r="C90" s="8">
        <v>0</v>
      </c>
      <c r="D90" s="8">
        <v>570</v>
      </c>
      <c r="E90" s="8">
        <v>570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3849</v>
      </c>
      <c r="D94" s="8">
        <v>451</v>
      </c>
      <c r="E94" s="8">
        <v>4300</v>
      </c>
    </row>
    <row r="95" spans="1:5" ht="16.5" customHeight="1" x14ac:dyDescent="0.25">
      <c r="A95" s="31"/>
      <c r="B95" s="10" t="s">
        <v>8</v>
      </c>
      <c r="C95" s="8">
        <v>17</v>
      </c>
      <c r="D95" s="8">
        <v>153</v>
      </c>
      <c r="E95" s="8">
        <v>170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899</v>
      </c>
      <c r="D99" s="8"/>
      <c r="E99" s="8">
        <v>899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2225</v>
      </c>
      <c r="E102" s="8">
        <v>2225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2417</v>
      </c>
      <c r="D105" s="8"/>
      <c r="E105" s="8">
        <v>2417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11736</v>
      </c>
      <c r="D111" s="14">
        <v>3425</v>
      </c>
      <c r="E111" s="14">
        <v>15161</v>
      </c>
    </row>
    <row r="112" spans="1:5" ht="16.5" customHeight="1" x14ac:dyDescent="0.25">
      <c r="A112" s="36"/>
      <c r="B112" s="13" t="s">
        <v>8</v>
      </c>
      <c r="C112" s="14">
        <v>14142</v>
      </c>
      <c r="D112" s="14">
        <v>16696</v>
      </c>
      <c r="E112" s="14">
        <v>30838</v>
      </c>
    </row>
    <row r="113" spans="1:5" ht="16.5" customHeight="1" x14ac:dyDescent="0.25">
      <c r="A113" s="36"/>
      <c r="B113" s="13" t="s">
        <v>9</v>
      </c>
      <c r="C113" s="14">
        <v>4443</v>
      </c>
      <c r="D113" s="14">
        <v>617</v>
      </c>
      <c r="E113" s="14">
        <v>5060</v>
      </c>
    </row>
    <row r="114" spans="1:5" x14ac:dyDescent="0.25">
      <c r="E114" s="12"/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workbookViewId="0">
      <selection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104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>
        <v>1200</v>
      </c>
      <c r="E56" s="8">
        <v>1200</v>
      </c>
    </row>
    <row r="57" spans="1:5" x14ac:dyDescent="0.25">
      <c r="A57" s="31"/>
      <c r="B57" s="10" t="s">
        <v>8</v>
      </c>
      <c r="C57" s="8"/>
      <c r="D57" s="8">
        <v>600</v>
      </c>
      <c r="E57" s="8">
        <v>600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2421</v>
      </c>
      <c r="D74" s="8"/>
      <c r="E74" s="8">
        <v>2421</v>
      </c>
    </row>
    <row r="75" spans="1:5" x14ac:dyDescent="0.25">
      <c r="A75" s="31"/>
      <c r="B75" s="10" t="s">
        <v>8</v>
      </c>
      <c r="C75" s="8">
        <v>400</v>
      </c>
      <c r="D75" s="8"/>
      <c r="E75" s="8">
        <v>400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1379</v>
      </c>
      <c r="D94" s="8"/>
      <c r="E94" s="8">
        <v>1379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3800</v>
      </c>
      <c r="D110" s="14">
        <v>1200</v>
      </c>
      <c r="E110" s="14">
        <v>5000</v>
      </c>
    </row>
    <row r="111" spans="1:7" x14ac:dyDescent="0.25">
      <c r="A111" s="36"/>
      <c r="B111" s="13" t="s">
        <v>8</v>
      </c>
      <c r="C111" s="14">
        <v>400</v>
      </c>
      <c r="D111" s="14">
        <v>600</v>
      </c>
      <c r="E111" s="14">
        <v>1000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workbookViewId="0">
      <selection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105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>
        <v>550</v>
      </c>
      <c r="D50" s="8">
        <v>150</v>
      </c>
      <c r="E50" s="8">
        <v>700</v>
      </c>
    </row>
    <row r="51" spans="1:5" x14ac:dyDescent="0.25">
      <c r="A51" s="31"/>
      <c r="B51" s="10" t="s">
        <v>8</v>
      </c>
      <c r="C51" s="8"/>
      <c r="D51" s="8">
        <v>6</v>
      </c>
      <c r="E51" s="8">
        <v>6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550</v>
      </c>
      <c r="D110" s="14">
        <v>150</v>
      </c>
      <c r="E110" s="14">
        <v>700</v>
      </c>
    </row>
    <row r="111" spans="1:7" x14ac:dyDescent="0.25">
      <c r="A111" s="36"/>
      <c r="B111" s="13" t="s">
        <v>8</v>
      </c>
      <c r="C111" s="14">
        <v>0</v>
      </c>
      <c r="D111" s="14">
        <v>6</v>
      </c>
      <c r="E111" s="14">
        <v>6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100" workbookViewId="0">
      <selection activeCell="A100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106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>
        <v>546</v>
      </c>
      <c r="D94" s="8"/>
      <c r="E94" s="8">
        <v>546</v>
      </c>
    </row>
    <row r="95" spans="1:5" x14ac:dyDescent="0.25">
      <c r="A95" s="31"/>
      <c r="B95" s="10" t="s">
        <v>8</v>
      </c>
      <c r="C95" s="8">
        <v>1200</v>
      </c>
      <c r="D95" s="8"/>
      <c r="E95" s="8">
        <v>1200</v>
      </c>
    </row>
    <row r="96" spans="1:5" x14ac:dyDescent="0.25">
      <c r="A96" s="31"/>
      <c r="B96" s="10" t="s">
        <v>9</v>
      </c>
      <c r="C96" s="8">
        <v>120</v>
      </c>
      <c r="D96" s="8"/>
      <c r="E96" s="8">
        <v>120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546</v>
      </c>
      <c r="D110" s="14">
        <v>0</v>
      </c>
      <c r="E110" s="14">
        <v>546</v>
      </c>
    </row>
    <row r="111" spans="1:7" x14ac:dyDescent="0.25">
      <c r="A111" s="36"/>
      <c r="B111" s="13" t="s">
        <v>8</v>
      </c>
      <c r="C111" s="14">
        <v>1200</v>
      </c>
      <c r="D111" s="14">
        <v>0</v>
      </c>
      <c r="E111" s="14">
        <v>1200</v>
      </c>
      <c r="F111" s="27"/>
      <c r="G111" s="27"/>
    </row>
    <row r="112" spans="1:7" x14ac:dyDescent="0.25">
      <c r="A112" s="36"/>
      <c r="B112" s="13" t="s">
        <v>9</v>
      </c>
      <c r="C112" s="14">
        <v>120</v>
      </c>
      <c r="D112" s="14">
        <v>0</v>
      </c>
      <c r="E112" s="14">
        <v>120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78" workbookViewId="0">
      <selection activeCell="A77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107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/>
      <c r="D6" s="8"/>
      <c r="E6" s="8">
        <v>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>
        <v>8</v>
      </c>
      <c r="D53" s="8">
        <v>8</v>
      </c>
      <c r="E53" s="8">
        <v>16</v>
      </c>
    </row>
    <row r="54" spans="1:5" x14ac:dyDescent="0.25">
      <c r="A54" s="31"/>
      <c r="B54" s="10" t="s">
        <v>8</v>
      </c>
      <c r="C54" s="8">
        <v>60</v>
      </c>
      <c r="D54" s="8"/>
      <c r="E54" s="8">
        <v>60</v>
      </c>
    </row>
    <row r="55" spans="1:5" x14ac:dyDescent="0.25">
      <c r="A55" s="31"/>
      <c r="B55" s="10" t="s">
        <v>9</v>
      </c>
      <c r="C55" s="8">
        <v>4</v>
      </c>
      <c r="D55" s="8">
        <v>0</v>
      </c>
      <c r="E55" s="8">
        <v>4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8</v>
      </c>
      <c r="D110" s="14">
        <v>8</v>
      </c>
      <c r="E110" s="14">
        <v>16</v>
      </c>
    </row>
    <row r="111" spans="1:7" x14ac:dyDescent="0.25">
      <c r="A111" s="36"/>
      <c r="B111" s="13" t="s">
        <v>8</v>
      </c>
      <c r="C111" s="14">
        <v>60</v>
      </c>
      <c r="D111" s="14">
        <v>0</v>
      </c>
      <c r="E111" s="14">
        <v>60</v>
      </c>
      <c r="F111" s="27"/>
      <c r="G111" s="27"/>
    </row>
    <row r="112" spans="1:7" x14ac:dyDescent="0.25">
      <c r="A112" s="36"/>
      <c r="B112" s="13" t="s">
        <v>9</v>
      </c>
      <c r="C112" s="14">
        <v>4</v>
      </c>
      <c r="D112" s="14">
        <v>0</v>
      </c>
      <c r="E112" s="14">
        <v>4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72" workbookViewId="0">
      <selection activeCell="A71" sqref="A1:XFD1048576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108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>
        <v>300</v>
      </c>
      <c r="D5" s="8"/>
      <c r="E5" s="8">
        <v>300</v>
      </c>
    </row>
    <row r="6" spans="1:5" x14ac:dyDescent="0.25">
      <c r="A6" s="31"/>
      <c r="B6" s="10" t="s">
        <v>8</v>
      </c>
      <c r="C6" s="8">
        <v>150</v>
      </c>
      <c r="D6" s="8"/>
      <c r="E6" s="8">
        <v>150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>
        <v>300</v>
      </c>
      <c r="D35" s="8"/>
      <c r="E35" s="8">
        <v>300</v>
      </c>
    </row>
    <row r="36" spans="1:5" x14ac:dyDescent="0.25">
      <c r="A36" s="31"/>
      <c r="B36" s="10" t="s">
        <v>8</v>
      </c>
      <c r="C36" s="8">
        <v>150</v>
      </c>
      <c r="D36" s="8"/>
      <c r="E36" s="8">
        <v>150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>
        <v>300</v>
      </c>
      <c r="D47" s="8"/>
      <c r="E47" s="8">
        <v>300</v>
      </c>
    </row>
    <row r="48" spans="1:5" x14ac:dyDescent="0.25">
      <c r="A48" s="31"/>
      <c r="B48" s="10" t="s">
        <v>8</v>
      </c>
      <c r="C48" s="8">
        <v>100</v>
      </c>
      <c r="D48" s="8"/>
      <c r="E48" s="8">
        <v>100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>
        <v>300</v>
      </c>
      <c r="D74" s="8"/>
      <c r="E74" s="8">
        <v>300</v>
      </c>
    </row>
    <row r="75" spans="1:5" x14ac:dyDescent="0.25">
      <c r="A75" s="31"/>
      <c r="B75" s="10" t="s">
        <v>8</v>
      </c>
      <c r="C75" s="8">
        <v>200</v>
      </c>
      <c r="D75" s="8"/>
      <c r="E75" s="8">
        <v>200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1200</v>
      </c>
      <c r="D110" s="14">
        <v>0</v>
      </c>
      <c r="E110" s="14">
        <v>1200</v>
      </c>
    </row>
    <row r="111" spans="1:7" x14ac:dyDescent="0.25">
      <c r="A111" s="36"/>
      <c r="B111" s="13" t="s">
        <v>8</v>
      </c>
      <c r="C111" s="14">
        <v>600</v>
      </c>
      <c r="D111" s="14">
        <v>0</v>
      </c>
      <c r="E111" s="14">
        <v>600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opLeftCell="A97" workbookViewId="0">
      <selection activeCell="D107" sqref="D106:D107"/>
    </sheetView>
  </sheetViews>
  <sheetFormatPr defaultColWidth="40.28515625" defaultRowHeight="15.75" x14ac:dyDescent="0.25"/>
  <cols>
    <col min="1" max="1" width="38.140625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28"/>
      <c r="B1" s="28"/>
      <c r="C1" s="28" t="s">
        <v>109</v>
      </c>
      <c r="D1" s="28"/>
      <c r="E1" s="28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4" t="s">
        <v>3</v>
      </c>
      <c r="D4" s="24" t="s">
        <v>4</v>
      </c>
      <c r="E4" s="24" t="s">
        <v>5</v>
      </c>
    </row>
    <row r="5" spans="1:5" ht="24.75" customHeight="1" x14ac:dyDescent="0.25">
      <c r="A5" s="31" t="s">
        <v>6</v>
      </c>
      <c r="B5" s="10" t="s">
        <v>7</v>
      </c>
      <c r="C5" s="8"/>
      <c r="D5" s="8"/>
      <c r="E5" s="8">
        <v>0</v>
      </c>
    </row>
    <row r="6" spans="1:5" x14ac:dyDescent="0.25">
      <c r="A6" s="31"/>
      <c r="B6" s="10" t="s">
        <v>8</v>
      </c>
      <c r="C6" s="8">
        <v>100</v>
      </c>
      <c r="D6" s="8"/>
      <c r="E6" s="8">
        <v>100</v>
      </c>
    </row>
    <row r="7" spans="1:5" x14ac:dyDescent="0.25">
      <c r="A7" s="31"/>
      <c r="B7" s="10" t="s">
        <v>9</v>
      </c>
      <c r="C7" s="8"/>
      <c r="D7" s="17"/>
      <c r="E7" s="8">
        <v>0</v>
      </c>
    </row>
    <row r="8" spans="1:5" ht="24.7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x14ac:dyDescent="0.25">
      <c r="A9" s="31"/>
      <c r="B9" s="10" t="s">
        <v>8</v>
      </c>
      <c r="C9" s="8"/>
      <c r="D9" s="8"/>
      <c r="E9" s="8">
        <v>0</v>
      </c>
    </row>
    <row r="10" spans="1:5" x14ac:dyDescent="0.25">
      <c r="A10" s="31"/>
      <c r="B10" s="10" t="s">
        <v>9</v>
      </c>
      <c r="C10" s="8"/>
      <c r="D10" s="8"/>
      <c r="E10" s="8">
        <v>0</v>
      </c>
    </row>
    <row r="11" spans="1:5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x14ac:dyDescent="0.25">
      <c r="A12" s="31"/>
      <c r="B12" s="10" t="s">
        <v>8</v>
      </c>
      <c r="C12" s="8"/>
      <c r="D12" s="8"/>
      <c r="E12" s="8">
        <v>0</v>
      </c>
    </row>
    <row r="13" spans="1:5" x14ac:dyDescent="0.25">
      <c r="A13" s="31"/>
      <c r="B13" s="10" t="s">
        <v>9</v>
      </c>
      <c r="C13" s="8"/>
      <c r="D13" s="8"/>
      <c r="E13" s="8">
        <v>0</v>
      </c>
    </row>
    <row r="14" spans="1:5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x14ac:dyDescent="0.25">
      <c r="A15" s="31"/>
      <c r="B15" s="10" t="s">
        <v>8</v>
      </c>
      <c r="C15" s="8"/>
      <c r="D15" s="8"/>
      <c r="E15" s="8">
        <v>0</v>
      </c>
    </row>
    <row r="16" spans="1:5" x14ac:dyDescent="0.25">
      <c r="A16" s="31"/>
      <c r="B16" s="10" t="s">
        <v>9</v>
      </c>
      <c r="C16" s="8"/>
      <c r="D16" s="8"/>
      <c r="E16" s="8">
        <v>0</v>
      </c>
    </row>
    <row r="17" spans="1:5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x14ac:dyDescent="0.25">
      <c r="A18" s="31"/>
      <c r="B18" s="10" t="s">
        <v>8</v>
      </c>
      <c r="C18" s="8"/>
      <c r="D18" s="8"/>
      <c r="E18" s="8">
        <v>0</v>
      </c>
    </row>
    <row r="19" spans="1:5" x14ac:dyDescent="0.25">
      <c r="A19" s="31"/>
      <c r="B19" s="10" t="s">
        <v>9</v>
      </c>
      <c r="C19" s="8"/>
      <c r="D19" s="8"/>
      <c r="E19" s="8">
        <v>0</v>
      </c>
    </row>
    <row r="20" spans="1:5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x14ac:dyDescent="0.25">
      <c r="A21" s="31"/>
      <c r="B21" s="10" t="s">
        <v>8</v>
      </c>
      <c r="C21" s="8"/>
      <c r="D21" s="8"/>
      <c r="E21" s="8">
        <v>0</v>
      </c>
    </row>
    <row r="22" spans="1:5" x14ac:dyDescent="0.25">
      <c r="A22" s="31"/>
      <c r="B22" s="10" t="s">
        <v>9</v>
      </c>
      <c r="C22" s="8"/>
      <c r="D22" s="8"/>
      <c r="E22" s="8">
        <v>0</v>
      </c>
    </row>
    <row r="23" spans="1:5" ht="24.7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x14ac:dyDescent="0.25">
      <c r="A24" s="31"/>
      <c r="B24" s="10" t="s">
        <v>8</v>
      </c>
      <c r="C24" s="8"/>
      <c r="D24" s="8"/>
      <c r="E24" s="8">
        <v>0</v>
      </c>
    </row>
    <row r="25" spans="1:5" x14ac:dyDescent="0.25">
      <c r="A25" s="31"/>
      <c r="B25" s="10" t="s">
        <v>9</v>
      </c>
      <c r="C25" s="8"/>
      <c r="D25" s="8"/>
      <c r="E25" s="8">
        <v>0</v>
      </c>
    </row>
    <row r="26" spans="1:5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x14ac:dyDescent="0.25">
      <c r="A27" s="31"/>
      <c r="B27" s="10" t="s">
        <v>8</v>
      </c>
      <c r="C27" s="8"/>
      <c r="D27" s="8"/>
      <c r="E27" s="8">
        <v>0</v>
      </c>
    </row>
    <row r="28" spans="1:5" x14ac:dyDescent="0.25">
      <c r="A28" s="31"/>
      <c r="B28" s="10" t="s">
        <v>9</v>
      </c>
      <c r="C28" s="8"/>
      <c r="D28" s="8"/>
      <c r="E28" s="8">
        <v>0</v>
      </c>
    </row>
    <row r="29" spans="1:5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x14ac:dyDescent="0.25">
      <c r="A30" s="31"/>
      <c r="B30" s="10" t="s">
        <v>8</v>
      </c>
      <c r="C30" s="8"/>
      <c r="D30" s="8"/>
      <c r="E30" s="8">
        <v>0</v>
      </c>
    </row>
    <row r="31" spans="1:5" x14ac:dyDescent="0.25">
      <c r="A31" s="31"/>
      <c r="B31" s="10" t="s">
        <v>9</v>
      </c>
      <c r="C31" s="8"/>
      <c r="D31" s="8"/>
      <c r="E31" s="8">
        <v>0</v>
      </c>
    </row>
    <row r="32" spans="1:5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x14ac:dyDescent="0.25">
      <c r="A33" s="31"/>
      <c r="B33" s="10" t="s">
        <v>8</v>
      </c>
      <c r="C33" s="8"/>
      <c r="D33" s="8"/>
      <c r="E33" s="8">
        <v>0</v>
      </c>
    </row>
    <row r="34" spans="1:5" x14ac:dyDescent="0.25">
      <c r="A34" s="31"/>
      <c r="B34" s="10" t="s">
        <v>9</v>
      </c>
      <c r="C34" s="8"/>
      <c r="D34" s="8"/>
      <c r="E34" s="8">
        <v>0</v>
      </c>
    </row>
    <row r="35" spans="1:5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x14ac:dyDescent="0.25">
      <c r="A36" s="31"/>
      <c r="B36" s="10" t="s">
        <v>8</v>
      </c>
      <c r="C36" s="8"/>
      <c r="D36" s="8"/>
      <c r="E36" s="8">
        <v>0</v>
      </c>
    </row>
    <row r="37" spans="1:5" x14ac:dyDescent="0.25">
      <c r="A37" s="31"/>
      <c r="B37" s="10" t="s">
        <v>9</v>
      </c>
      <c r="C37" s="8"/>
      <c r="D37" s="8"/>
      <c r="E37" s="8">
        <v>0</v>
      </c>
    </row>
    <row r="38" spans="1:5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x14ac:dyDescent="0.25">
      <c r="A39" s="31"/>
      <c r="B39" s="10" t="s">
        <v>8</v>
      </c>
      <c r="C39" s="8"/>
      <c r="D39" s="8"/>
      <c r="E39" s="8">
        <v>0</v>
      </c>
    </row>
    <row r="40" spans="1:5" x14ac:dyDescent="0.25">
      <c r="A40" s="31"/>
      <c r="B40" s="10" t="s">
        <v>9</v>
      </c>
      <c r="C40" s="8"/>
      <c r="D40" s="8"/>
      <c r="E40" s="8">
        <v>0</v>
      </c>
    </row>
    <row r="41" spans="1:5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x14ac:dyDescent="0.25">
      <c r="A42" s="31"/>
      <c r="B42" s="10" t="s">
        <v>8</v>
      </c>
      <c r="C42" s="8"/>
      <c r="D42" s="8"/>
      <c r="E42" s="8">
        <v>0</v>
      </c>
    </row>
    <row r="43" spans="1:5" x14ac:dyDescent="0.25">
      <c r="A43" s="31"/>
      <c r="B43" s="10" t="s">
        <v>9</v>
      </c>
      <c r="C43" s="8"/>
      <c r="D43" s="8"/>
      <c r="E43" s="8">
        <v>0</v>
      </c>
    </row>
    <row r="44" spans="1:5" ht="24.7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x14ac:dyDescent="0.25">
      <c r="A45" s="31"/>
      <c r="B45" s="10" t="s">
        <v>8</v>
      </c>
      <c r="C45" s="8"/>
      <c r="D45" s="8"/>
      <c r="E45" s="8">
        <v>0</v>
      </c>
    </row>
    <row r="46" spans="1:5" x14ac:dyDescent="0.25">
      <c r="A46" s="31"/>
      <c r="B46" s="10" t="s">
        <v>9</v>
      </c>
      <c r="C46" s="8"/>
      <c r="D46" s="8"/>
      <c r="E46" s="8">
        <v>0</v>
      </c>
    </row>
    <row r="47" spans="1:5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x14ac:dyDescent="0.25">
      <c r="A48" s="31"/>
      <c r="B48" s="10" t="s">
        <v>8</v>
      </c>
      <c r="C48" s="8"/>
      <c r="D48" s="8"/>
      <c r="E48" s="8">
        <v>0</v>
      </c>
    </row>
    <row r="49" spans="1:5" x14ac:dyDescent="0.25">
      <c r="A49" s="31"/>
      <c r="B49" s="10" t="s">
        <v>9</v>
      </c>
      <c r="C49" s="8"/>
      <c r="D49" s="8"/>
      <c r="E49" s="8">
        <v>0</v>
      </c>
    </row>
    <row r="50" spans="1:5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x14ac:dyDescent="0.25">
      <c r="A51" s="31"/>
      <c r="B51" s="10" t="s">
        <v>8</v>
      </c>
      <c r="C51" s="8"/>
      <c r="D51" s="8"/>
      <c r="E51" s="8">
        <v>0</v>
      </c>
    </row>
    <row r="52" spans="1:5" x14ac:dyDescent="0.25">
      <c r="A52" s="31"/>
      <c r="B52" s="10" t="s">
        <v>9</v>
      </c>
      <c r="C52" s="8"/>
      <c r="D52" s="8"/>
      <c r="E52" s="8">
        <v>0</v>
      </c>
    </row>
    <row r="53" spans="1:5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x14ac:dyDescent="0.25">
      <c r="A54" s="31"/>
      <c r="B54" s="10" t="s">
        <v>8</v>
      </c>
      <c r="C54" s="8"/>
      <c r="D54" s="8"/>
      <c r="E54" s="8">
        <v>0</v>
      </c>
    </row>
    <row r="55" spans="1:5" x14ac:dyDescent="0.25">
      <c r="A55" s="31"/>
      <c r="B55" s="10" t="s">
        <v>9</v>
      </c>
      <c r="C55" s="8"/>
      <c r="D55" s="8">
        <v>0</v>
      </c>
      <c r="E55" s="8">
        <v>0</v>
      </c>
    </row>
    <row r="56" spans="1:5" x14ac:dyDescent="0.25">
      <c r="A56" s="31" t="s">
        <v>26</v>
      </c>
      <c r="B56" s="10" t="s">
        <v>7</v>
      </c>
      <c r="C56" s="8"/>
      <c r="D56" s="8"/>
      <c r="E56" s="8">
        <v>0</v>
      </c>
    </row>
    <row r="57" spans="1:5" x14ac:dyDescent="0.25">
      <c r="A57" s="31"/>
      <c r="B57" s="10" t="s">
        <v>8</v>
      </c>
      <c r="C57" s="8"/>
      <c r="D57" s="8"/>
      <c r="E57" s="8">
        <v>0</v>
      </c>
    </row>
    <row r="58" spans="1:5" x14ac:dyDescent="0.25">
      <c r="A58" s="31"/>
      <c r="B58" s="10" t="s">
        <v>9</v>
      </c>
      <c r="C58" s="8"/>
      <c r="D58" s="8"/>
      <c r="E58" s="8">
        <v>0</v>
      </c>
    </row>
    <row r="59" spans="1:5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x14ac:dyDescent="0.25">
      <c r="A60" s="31"/>
      <c r="B60" s="10" t="s">
        <v>8</v>
      </c>
      <c r="C60" s="8"/>
      <c r="D60" s="8"/>
      <c r="E60" s="8">
        <v>0</v>
      </c>
    </row>
    <row r="61" spans="1:5" x14ac:dyDescent="0.25">
      <c r="A61" s="31"/>
      <c r="B61" s="10" t="s">
        <v>9</v>
      </c>
      <c r="C61" s="8"/>
      <c r="D61" s="8"/>
      <c r="E61" s="8">
        <v>0</v>
      </c>
    </row>
    <row r="62" spans="1:5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x14ac:dyDescent="0.25">
      <c r="A63" s="31"/>
      <c r="B63" s="10" t="s">
        <v>8</v>
      </c>
      <c r="C63" s="8"/>
      <c r="D63" s="8"/>
      <c r="E63" s="8">
        <v>0</v>
      </c>
    </row>
    <row r="64" spans="1:5" x14ac:dyDescent="0.25">
      <c r="A64" s="31"/>
      <c r="B64" s="10" t="s">
        <v>9</v>
      </c>
      <c r="C64" s="8"/>
      <c r="D64" s="8"/>
      <c r="E64" s="8">
        <v>0</v>
      </c>
    </row>
    <row r="65" spans="1:5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x14ac:dyDescent="0.25">
      <c r="A66" s="31"/>
      <c r="B66" s="10" t="s">
        <v>8</v>
      </c>
      <c r="C66" s="8"/>
      <c r="D66" s="8"/>
      <c r="E66" s="8">
        <v>0</v>
      </c>
    </row>
    <row r="67" spans="1:5" x14ac:dyDescent="0.25">
      <c r="A67" s="31"/>
      <c r="B67" s="10" t="s">
        <v>9</v>
      </c>
      <c r="C67" s="8"/>
      <c r="D67" s="8"/>
      <c r="E67" s="8">
        <v>0</v>
      </c>
    </row>
    <row r="68" spans="1:5" ht="24.7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x14ac:dyDescent="0.25">
      <c r="A69" s="31"/>
      <c r="B69" s="10" t="s">
        <v>8</v>
      </c>
      <c r="C69" s="8"/>
      <c r="D69" s="8"/>
      <c r="E69" s="8">
        <v>0</v>
      </c>
    </row>
    <row r="70" spans="1:5" x14ac:dyDescent="0.25">
      <c r="A70" s="31"/>
      <c r="B70" s="10" t="s">
        <v>9</v>
      </c>
      <c r="C70" s="8"/>
      <c r="D70" s="8"/>
      <c r="E70" s="8">
        <v>0</v>
      </c>
    </row>
    <row r="71" spans="1:5" ht="24.7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x14ac:dyDescent="0.25">
      <c r="A72" s="31"/>
      <c r="B72" s="10" t="s">
        <v>8</v>
      </c>
      <c r="C72" s="8"/>
      <c r="D72" s="8"/>
      <c r="E72" s="8">
        <v>0</v>
      </c>
    </row>
    <row r="73" spans="1:5" x14ac:dyDescent="0.25">
      <c r="A73" s="31"/>
      <c r="B73" s="10" t="s">
        <v>9</v>
      </c>
      <c r="C73" s="8"/>
      <c r="D73" s="8"/>
      <c r="E73" s="8">
        <v>0</v>
      </c>
    </row>
    <row r="74" spans="1:5" x14ac:dyDescent="0.25">
      <c r="A74" s="31" t="s">
        <v>32</v>
      </c>
      <c r="B74" s="10" t="s">
        <v>7</v>
      </c>
      <c r="C74" s="8"/>
      <c r="D74" s="8"/>
      <c r="E74" s="8">
        <v>0</v>
      </c>
    </row>
    <row r="75" spans="1:5" x14ac:dyDescent="0.25">
      <c r="A75" s="31"/>
      <c r="B75" s="10" t="s">
        <v>8</v>
      </c>
      <c r="C75" s="8"/>
      <c r="D75" s="8"/>
      <c r="E75" s="8">
        <v>0</v>
      </c>
    </row>
    <row r="76" spans="1:5" x14ac:dyDescent="0.25">
      <c r="A76" s="31"/>
      <c r="B76" s="10" t="s">
        <v>9</v>
      </c>
      <c r="C76" s="8"/>
      <c r="D76" s="8"/>
      <c r="E76" s="8">
        <v>0</v>
      </c>
    </row>
    <row r="77" spans="1:5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x14ac:dyDescent="0.25">
      <c r="A78" s="31"/>
      <c r="B78" s="10" t="s">
        <v>8</v>
      </c>
      <c r="C78" s="8"/>
      <c r="D78" s="8"/>
      <c r="E78" s="8">
        <v>0</v>
      </c>
    </row>
    <row r="79" spans="1:5" x14ac:dyDescent="0.25">
      <c r="A79" s="31"/>
      <c r="B79" s="10" t="s">
        <v>9</v>
      </c>
      <c r="C79" s="8"/>
      <c r="D79" s="8"/>
      <c r="E79" s="8">
        <v>0</v>
      </c>
    </row>
    <row r="80" spans="1:5" ht="24.7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x14ac:dyDescent="0.25">
      <c r="A81" s="31"/>
      <c r="B81" s="10" t="s">
        <v>8</v>
      </c>
      <c r="C81" s="8"/>
      <c r="D81" s="8"/>
      <c r="E81" s="8">
        <v>0</v>
      </c>
    </row>
    <row r="82" spans="1:5" x14ac:dyDescent="0.25">
      <c r="A82" s="31"/>
      <c r="B82" s="10" t="s">
        <v>9</v>
      </c>
      <c r="C82" s="8"/>
      <c r="D82" s="8"/>
      <c r="E82" s="8">
        <v>0</v>
      </c>
    </row>
    <row r="83" spans="1:5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x14ac:dyDescent="0.25">
      <c r="A84" s="31"/>
      <c r="B84" s="10" t="s">
        <v>8</v>
      </c>
      <c r="C84" s="8"/>
      <c r="D84" s="8"/>
      <c r="E84" s="8">
        <v>0</v>
      </c>
    </row>
    <row r="85" spans="1:5" x14ac:dyDescent="0.25">
      <c r="A85" s="31"/>
      <c r="B85" s="10" t="s">
        <v>9</v>
      </c>
      <c r="C85" s="8"/>
      <c r="D85" s="8"/>
      <c r="E85" s="8">
        <v>0</v>
      </c>
    </row>
    <row r="86" spans="1:5" x14ac:dyDescent="0.25">
      <c r="A86" s="31" t="s">
        <v>36</v>
      </c>
      <c r="B86" s="10" t="s">
        <v>7</v>
      </c>
      <c r="C86" s="8"/>
      <c r="D86" s="8"/>
      <c r="E86" s="8">
        <v>0</v>
      </c>
    </row>
    <row r="87" spans="1:5" x14ac:dyDescent="0.25">
      <c r="A87" s="31"/>
      <c r="B87" s="10" t="s">
        <v>8</v>
      </c>
      <c r="C87" s="8"/>
      <c r="D87" s="8"/>
      <c r="E87" s="8">
        <v>0</v>
      </c>
    </row>
    <row r="88" spans="1:5" x14ac:dyDescent="0.25">
      <c r="A88" s="31"/>
      <c r="B88" s="10" t="s">
        <v>9</v>
      </c>
      <c r="C88" s="8"/>
      <c r="D88" s="8"/>
      <c r="E88" s="8">
        <v>0</v>
      </c>
    </row>
    <row r="89" spans="1:5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x14ac:dyDescent="0.25">
      <c r="A90" s="31"/>
      <c r="B90" s="10" t="s">
        <v>8</v>
      </c>
      <c r="C90" s="8"/>
      <c r="D90" s="8"/>
      <c r="E90" s="8">
        <v>0</v>
      </c>
    </row>
    <row r="91" spans="1:5" x14ac:dyDescent="0.25">
      <c r="A91" s="31"/>
      <c r="B91" s="10" t="s">
        <v>9</v>
      </c>
      <c r="C91" s="8"/>
      <c r="D91" s="8"/>
      <c r="E91" s="8">
        <v>0</v>
      </c>
    </row>
    <row r="92" spans="1:5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x14ac:dyDescent="0.25">
      <c r="A93" s="34"/>
      <c r="B93" s="10" t="s">
        <v>8</v>
      </c>
      <c r="C93" s="17"/>
      <c r="D93" s="17"/>
      <c r="E93" s="8">
        <v>0</v>
      </c>
    </row>
    <row r="94" spans="1:5" x14ac:dyDescent="0.25">
      <c r="A94" s="31" t="s">
        <v>40</v>
      </c>
      <c r="B94" s="10" t="s">
        <v>7</v>
      </c>
      <c r="C94" s="8"/>
      <c r="D94" s="8"/>
      <c r="E94" s="8">
        <v>0</v>
      </c>
    </row>
    <row r="95" spans="1:5" x14ac:dyDescent="0.25">
      <c r="A95" s="31"/>
      <c r="B95" s="10" t="s">
        <v>8</v>
      </c>
      <c r="C95" s="8"/>
      <c r="D95" s="8"/>
      <c r="E95" s="8">
        <v>0</v>
      </c>
    </row>
    <row r="96" spans="1:5" x14ac:dyDescent="0.25">
      <c r="A96" s="31"/>
      <c r="B96" s="10" t="s">
        <v>9</v>
      </c>
      <c r="C96" s="8"/>
      <c r="D96" s="8"/>
      <c r="E96" s="8">
        <v>0</v>
      </c>
    </row>
    <row r="97" spans="1:7" ht="24.75" customHeight="1" x14ac:dyDescent="0.25">
      <c r="A97" s="31" t="s">
        <v>43</v>
      </c>
      <c r="B97" s="10" t="s">
        <v>7</v>
      </c>
      <c r="C97" s="8"/>
      <c r="D97" s="8"/>
      <c r="E97" s="8">
        <v>0</v>
      </c>
    </row>
    <row r="98" spans="1:7" x14ac:dyDescent="0.25">
      <c r="A98" s="31"/>
      <c r="B98" s="10" t="s">
        <v>8</v>
      </c>
      <c r="C98" s="8"/>
      <c r="D98" s="8"/>
      <c r="E98" s="8">
        <v>0</v>
      </c>
    </row>
    <row r="99" spans="1:7" x14ac:dyDescent="0.25">
      <c r="A99" s="31"/>
      <c r="B99" s="10" t="s">
        <v>9</v>
      </c>
      <c r="C99" s="8"/>
      <c r="D99" s="8"/>
      <c r="E99" s="8">
        <v>0</v>
      </c>
    </row>
    <row r="100" spans="1:7" x14ac:dyDescent="0.25">
      <c r="A100" s="31" t="s">
        <v>44</v>
      </c>
      <c r="B100" s="10" t="s">
        <v>7</v>
      </c>
      <c r="C100" s="8"/>
      <c r="D100" s="8"/>
      <c r="E100" s="8">
        <v>0</v>
      </c>
    </row>
    <row r="101" spans="1:7" x14ac:dyDescent="0.25">
      <c r="A101" s="31"/>
      <c r="B101" s="10" t="s">
        <v>8</v>
      </c>
      <c r="C101" s="8"/>
      <c r="D101" s="8"/>
      <c r="E101" s="8">
        <v>0</v>
      </c>
    </row>
    <row r="102" spans="1:7" x14ac:dyDescent="0.25">
      <c r="A102" s="31"/>
      <c r="B102" s="10" t="s">
        <v>9</v>
      </c>
      <c r="C102" s="8"/>
      <c r="D102" s="8"/>
      <c r="E102" s="8">
        <v>0</v>
      </c>
    </row>
    <row r="103" spans="1:7" x14ac:dyDescent="0.25">
      <c r="A103" s="31" t="s">
        <v>53</v>
      </c>
      <c r="B103" s="10" t="s">
        <v>7</v>
      </c>
      <c r="C103" s="8"/>
      <c r="D103" s="8"/>
      <c r="E103" s="8">
        <v>0</v>
      </c>
    </row>
    <row r="104" spans="1:7" x14ac:dyDescent="0.25">
      <c r="A104" s="31"/>
      <c r="B104" s="10" t="s">
        <v>8</v>
      </c>
      <c r="C104" s="8"/>
      <c r="D104" s="8"/>
      <c r="E104" s="8">
        <v>0</v>
      </c>
    </row>
    <row r="105" spans="1:7" x14ac:dyDescent="0.25">
      <c r="A105" s="31"/>
      <c r="B105" s="10" t="s">
        <v>9</v>
      </c>
      <c r="C105" s="8"/>
      <c r="D105" s="8"/>
      <c r="E105" s="8">
        <v>0</v>
      </c>
    </row>
    <row r="106" spans="1:7" ht="24.75" customHeight="1" x14ac:dyDescent="0.25">
      <c r="A106" s="31" t="s">
        <v>54</v>
      </c>
      <c r="B106" s="10" t="s">
        <v>7</v>
      </c>
      <c r="C106" s="8"/>
      <c r="D106" s="8"/>
      <c r="E106" s="8">
        <v>0</v>
      </c>
    </row>
    <row r="107" spans="1:7" x14ac:dyDescent="0.25">
      <c r="A107" s="31"/>
      <c r="B107" s="10" t="s">
        <v>8</v>
      </c>
      <c r="C107" s="8"/>
      <c r="D107" s="8"/>
      <c r="E107" s="8">
        <v>0</v>
      </c>
    </row>
    <row r="108" spans="1:7" x14ac:dyDescent="0.25">
      <c r="A108" s="31"/>
      <c r="B108" s="10" t="s">
        <v>9</v>
      </c>
      <c r="C108" s="8"/>
      <c r="D108" s="8"/>
      <c r="E108" s="8">
        <v>0</v>
      </c>
    </row>
    <row r="109" spans="1:7" x14ac:dyDescent="0.25">
      <c r="A109" s="23" t="s">
        <v>55</v>
      </c>
      <c r="B109" s="10" t="s">
        <v>8</v>
      </c>
      <c r="C109" s="8"/>
      <c r="D109" s="8"/>
      <c r="E109" s="8"/>
    </row>
    <row r="110" spans="1:7" x14ac:dyDescent="0.25">
      <c r="A110" s="36" t="s">
        <v>5</v>
      </c>
      <c r="B110" s="13" t="s">
        <v>7</v>
      </c>
      <c r="C110" s="14">
        <v>0</v>
      </c>
      <c r="D110" s="14">
        <v>0</v>
      </c>
      <c r="E110" s="14">
        <v>0</v>
      </c>
    </row>
    <row r="111" spans="1:7" x14ac:dyDescent="0.25">
      <c r="A111" s="36"/>
      <c r="B111" s="13" t="s">
        <v>8</v>
      </c>
      <c r="C111" s="14">
        <v>100</v>
      </c>
      <c r="D111" s="14">
        <v>0</v>
      </c>
      <c r="E111" s="14">
        <v>100</v>
      </c>
      <c r="F111" s="27"/>
      <c r="G111" s="27"/>
    </row>
    <row r="112" spans="1:7" x14ac:dyDescent="0.25">
      <c r="A112" s="36"/>
      <c r="B112" s="13" t="s">
        <v>9</v>
      </c>
      <c r="C112" s="14">
        <v>0</v>
      </c>
      <c r="D112" s="14">
        <v>0</v>
      </c>
      <c r="E112" s="14">
        <v>0</v>
      </c>
    </row>
    <row r="113" spans="5:5" x14ac:dyDescent="0.25">
      <c r="E113" s="27"/>
    </row>
  </sheetData>
  <mergeCells count="40">
    <mergeCell ref="A97:A99"/>
    <mergeCell ref="A100:A102"/>
    <mergeCell ref="A103:A105"/>
    <mergeCell ref="A106:A108"/>
    <mergeCell ref="A110:A112"/>
    <mergeCell ref="A94:A96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3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workbookViewId="0">
      <pane xSplit="2" ySplit="4" topLeftCell="C92" activePane="bottomRight" state="frozen"/>
      <selection pane="topRight" activeCell="D1" sqref="D1"/>
      <selection pane="bottomLeft" activeCell="A5" sqref="A5"/>
      <selection pane="bottomRight"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60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362</v>
      </c>
      <c r="D5" s="8">
        <v>4</v>
      </c>
      <c r="E5" s="8">
        <v>366</v>
      </c>
    </row>
    <row r="6" spans="1:5" ht="16.5" customHeight="1" x14ac:dyDescent="0.25">
      <c r="A6" s="31"/>
      <c r="B6" s="10" t="s">
        <v>8</v>
      </c>
      <c r="C6" s="8">
        <v>1653</v>
      </c>
      <c r="D6" s="8">
        <v>466</v>
      </c>
      <c r="E6" s="8">
        <v>2119</v>
      </c>
    </row>
    <row r="7" spans="1:5" ht="16.5" customHeight="1" x14ac:dyDescent="0.25">
      <c r="A7" s="31"/>
      <c r="B7" s="10" t="s">
        <v>9</v>
      </c>
      <c r="C7" s="17"/>
      <c r="D7" s="17">
        <v>10</v>
      </c>
      <c r="E7" s="8">
        <v>10</v>
      </c>
    </row>
    <row r="8" spans="1:5" ht="16.5" customHeight="1" x14ac:dyDescent="0.25">
      <c r="A8" s="31" t="s">
        <v>10</v>
      </c>
      <c r="B8" s="10" t="s">
        <v>7</v>
      </c>
      <c r="C8" s="17">
        <v>98</v>
      </c>
      <c r="D8" s="17">
        <v>0</v>
      </c>
      <c r="E8" s="8">
        <v>98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ht="16.5" customHeight="1" x14ac:dyDescent="0.25">
      <c r="A21" s="31"/>
      <c r="B21" s="10" t="s">
        <v>8</v>
      </c>
      <c r="C21" s="8"/>
      <c r="D21" s="8"/>
      <c r="E21" s="8">
        <v>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>
        <v>50</v>
      </c>
      <c r="D23" s="8">
        <v>10</v>
      </c>
      <c r="E23" s="8">
        <v>60</v>
      </c>
    </row>
    <row r="24" spans="1:5" ht="16.5" customHeight="1" x14ac:dyDescent="0.25">
      <c r="A24" s="31"/>
      <c r="B24" s="10" t="s">
        <v>8</v>
      </c>
      <c r="C24" s="8">
        <v>67</v>
      </c>
      <c r="D24" s="8">
        <v>7</v>
      </c>
      <c r="E24" s="8">
        <v>74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276</v>
      </c>
      <c r="D35" s="8">
        <v>38</v>
      </c>
      <c r="E35" s="8">
        <v>314</v>
      </c>
    </row>
    <row r="36" spans="1:5" ht="16.5" customHeight="1" x14ac:dyDescent="0.25">
      <c r="A36" s="31"/>
      <c r="B36" s="10" t="s">
        <v>8</v>
      </c>
      <c r="C36" s="8">
        <v>441</v>
      </c>
      <c r="D36" s="8">
        <v>138</v>
      </c>
      <c r="E36" s="8">
        <v>579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4</v>
      </c>
      <c r="D50" s="8">
        <v>2</v>
      </c>
      <c r="E50" s="8">
        <v>6</v>
      </c>
    </row>
    <row r="51" spans="1:5" ht="16.5" customHeight="1" x14ac:dyDescent="0.25">
      <c r="A51" s="31"/>
      <c r="B51" s="10" t="s">
        <v>8</v>
      </c>
      <c r="C51" s="8">
        <v>346</v>
      </c>
      <c r="D51" s="8">
        <v>37</v>
      </c>
      <c r="E51" s="8">
        <v>383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880</v>
      </c>
      <c r="D53" s="8">
        <v>252</v>
      </c>
      <c r="E53" s="8">
        <v>1132</v>
      </c>
    </row>
    <row r="54" spans="1:5" ht="16.5" customHeight="1" x14ac:dyDescent="0.25">
      <c r="A54" s="31"/>
      <c r="B54" s="10" t="s">
        <v>8</v>
      </c>
      <c r="C54" s="8">
        <v>2166</v>
      </c>
      <c r="D54" s="8">
        <v>628</v>
      </c>
      <c r="E54" s="8">
        <v>2794</v>
      </c>
    </row>
    <row r="55" spans="1:5" ht="16.5" customHeight="1" x14ac:dyDescent="0.25">
      <c r="A55" s="31"/>
      <c r="B55" s="10" t="s">
        <v>9</v>
      </c>
      <c r="C55" s="8">
        <v>4</v>
      </c>
      <c r="D55" s="8">
        <v>0</v>
      </c>
      <c r="E55" s="8">
        <v>4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10590</v>
      </c>
      <c r="E56" s="8">
        <v>10590</v>
      </c>
    </row>
    <row r="57" spans="1:5" ht="16.5" customHeight="1" x14ac:dyDescent="0.25">
      <c r="A57" s="31"/>
      <c r="B57" s="10" t="s">
        <v>8</v>
      </c>
      <c r="C57" s="8">
        <v>0</v>
      </c>
      <c r="D57" s="8">
        <v>13394</v>
      </c>
      <c r="E57" s="8">
        <v>13394</v>
      </c>
    </row>
    <row r="58" spans="1:5" ht="16.5" customHeight="1" x14ac:dyDescent="0.25">
      <c r="A58" s="31"/>
      <c r="B58" s="10" t="s">
        <v>9</v>
      </c>
      <c r="C58" s="8">
        <v>0</v>
      </c>
      <c r="D58" s="8">
        <v>452</v>
      </c>
      <c r="E58" s="8">
        <v>452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11331</v>
      </c>
      <c r="D74" s="8">
        <v>0</v>
      </c>
      <c r="E74" s="8">
        <v>11331</v>
      </c>
    </row>
    <row r="75" spans="1:5" ht="16.5" customHeight="1" x14ac:dyDescent="0.25">
      <c r="A75" s="31"/>
      <c r="B75" s="10" t="s">
        <v>8</v>
      </c>
      <c r="C75" s="8">
        <v>26410</v>
      </c>
      <c r="D75" s="8">
        <v>0</v>
      </c>
      <c r="E75" s="8">
        <v>26410</v>
      </c>
    </row>
    <row r="76" spans="1:5" ht="16.5" customHeight="1" x14ac:dyDescent="0.25">
      <c r="A76" s="31"/>
      <c r="B76" s="10" t="s">
        <v>9</v>
      </c>
      <c r="C76" s="8">
        <v>9305</v>
      </c>
      <c r="D76" s="8">
        <v>0</v>
      </c>
      <c r="E76" s="8">
        <v>9305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2263</v>
      </c>
      <c r="D86" s="8">
        <v>503</v>
      </c>
      <c r="E86" s="8">
        <v>2766</v>
      </c>
    </row>
    <row r="87" spans="1:5" ht="16.5" customHeight="1" x14ac:dyDescent="0.25">
      <c r="A87" s="31"/>
      <c r="B87" s="10" t="s">
        <v>8</v>
      </c>
      <c r="C87" s="8">
        <v>1729</v>
      </c>
      <c r="D87" s="8">
        <v>778</v>
      </c>
      <c r="E87" s="8">
        <v>2507</v>
      </c>
    </row>
    <row r="88" spans="1:5" ht="16.5" customHeight="1" x14ac:dyDescent="0.25">
      <c r="A88" s="31"/>
      <c r="B88" s="10" t="s">
        <v>9</v>
      </c>
      <c r="C88" s="8">
        <v>167</v>
      </c>
      <c r="D88" s="8">
        <v>78</v>
      </c>
      <c r="E88" s="8">
        <v>245</v>
      </c>
    </row>
    <row r="89" spans="1:5" ht="16.5" customHeight="1" x14ac:dyDescent="0.25">
      <c r="A89" s="31" t="s">
        <v>37</v>
      </c>
      <c r="B89" s="10" t="s">
        <v>7</v>
      </c>
      <c r="C89" s="8">
        <v>377</v>
      </c>
      <c r="D89" s="8">
        <v>0</v>
      </c>
      <c r="E89" s="8">
        <v>377</v>
      </c>
    </row>
    <row r="90" spans="1:5" ht="16.5" customHeight="1" x14ac:dyDescent="0.25">
      <c r="A90" s="31"/>
      <c r="B90" s="10" t="s">
        <v>8</v>
      </c>
      <c r="C90" s="8">
        <v>1642</v>
      </c>
      <c r="D90" s="8">
        <v>605</v>
      </c>
      <c r="E90" s="8">
        <v>2247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1054</v>
      </c>
      <c r="D94" s="8"/>
      <c r="E94" s="8">
        <v>1054</v>
      </c>
    </row>
    <row r="95" spans="1:5" ht="16.5" customHeight="1" x14ac:dyDescent="0.25">
      <c r="A95" s="31"/>
      <c r="B95" s="10" t="s">
        <v>8</v>
      </c>
      <c r="C95" s="8"/>
      <c r="D95" s="8">
        <v>10</v>
      </c>
      <c r="E95" s="8">
        <v>10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1705</v>
      </c>
      <c r="D99" s="8"/>
      <c r="E99" s="8">
        <v>1705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3966</v>
      </c>
      <c r="E102" s="8">
        <v>3966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4846</v>
      </c>
      <c r="D105" s="8"/>
      <c r="E105" s="8">
        <v>4846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16695</v>
      </c>
      <c r="D111" s="14">
        <v>11399</v>
      </c>
      <c r="E111" s="14">
        <v>28094</v>
      </c>
    </row>
    <row r="112" spans="1:5" ht="16.5" customHeight="1" x14ac:dyDescent="0.25">
      <c r="A112" s="36"/>
      <c r="B112" s="13" t="s">
        <v>8</v>
      </c>
      <c r="C112" s="14">
        <v>41005</v>
      </c>
      <c r="D112" s="14">
        <v>20029</v>
      </c>
      <c r="E112" s="14">
        <v>61034</v>
      </c>
    </row>
    <row r="113" spans="1:5" ht="16.5" customHeight="1" x14ac:dyDescent="0.25">
      <c r="A113" s="36"/>
      <c r="B113" s="13" t="s">
        <v>9</v>
      </c>
      <c r="C113" s="14">
        <v>9476</v>
      </c>
      <c r="D113" s="14">
        <v>540</v>
      </c>
      <c r="E113" s="14">
        <v>10016</v>
      </c>
    </row>
  </sheetData>
  <mergeCells count="41">
    <mergeCell ref="A62:A64"/>
    <mergeCell ref="A65:A67"/>
    <mergeCell ref="A23:A25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68:A70"/>
    <mergeCell ref="A71:A73"/>
    <mergeCell ref="A74:A76"/>
    <mergeCell ref="A77:A79"/>
    <mergeCell ref="A80:A82"/>
    <mergeCell ref="A83:A85"/>
    <mergeCell ref="A86:A88"/>
    <mergeCell ref="A111:A113"/>
    <mergeCell ref="A98:A100"/>
    <mergeCell ref="A101:A103"/>
    <mergeCell ref="A104:A106"/>
    <mergeCell ref="A107:A109"/>
    <mergeCell ref="A94:A96"/>
    <mergeCell ref="A89:A91"/>
    <mergeCell ref="A92:A9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79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61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15</v>
      </c>
      <c r="D5" s="8">
        <v>15</v>
      </c>
      <c r="E5" s="8">
        <v>30</v>
      </c>
    </row>
    <row r="6" spans="1:5" ht="16.5" customHeight="1" x14ac:dyDescent="0.25">
      <c r="A6" s="31"/>
      <c r="B6" s="10" t="s">
        <v>8</v>
      </c>
      <c r="C6" s="8">
        <v>271</v>
      </c>
      <c r="D6" s="8">
        <v>90</v>
      </c>
      <c r="E6" s="8">
        <v>361</v>
      </c>
    </row>
    <row r="7" spans="1:5" ht="16.5" customHeight="1" x14ac:dyDescent="0.25">
      <c r="A7" s="31"/>
      <c r="B7" s="10" t="s">
        <v>9</v>
      </c>
      <c r="C7" s="17">
        <v>0</v>
      </c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>
        <v>970</v>
      </c>
      <c r="D8" s="17">
        <v>334</v>
      </c>
      <c r="E8" s="8">
        <v>1304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642</v>
      </c>
      <c r="D20" s="8">
        <v>219</v>
      </c>
      <c r="E20" s="8">
        <v>861</v>
      </c>
    </row>
    <row r="21" spans="1:5" ht="16.5" customHeight="1" x14ac:dyDescent="0.25">
      <c r="A21" s="31"/>
      <c r="B21" s="10" t="s">
        <v>8</v>
      </c>
      <c r="C21" s="8">
        <v>500</v>
      </c>
      <c r="D21" s="8">
        <v>230</v>
      </c>
      <c r="E21" s="8">
        <v>730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573</v>
      </c>
      <c r="D35" s="8">
        <v>198</v>
      </c>
      <c r="E35" s="8">
        <v>771</v>
      </c>
    </row>
    <row r="36" spans="1:5" ht="16.5" customHeight="1" x14ac:dyDescent="0.25">
      <c r="A36" s="31"/>
      <c r="B36" s="10" t="s">
        <v>8</v>
      </c>
      <c r="C36" s="8">
        <v>585</v>
      </c>
      <c r="D36" s="8">
        <v>269</v>
      </c>
      <c r="E36" s="8">
        <v>854</v>
      </c>
    </row>
    <row r="37" spans="1:5" ht="16.5" customHeight="1" x14ac:dyDescent="0.25">
      <c r="A37" s="31"/>
      <c r="B37" s="10" t="s">
        <v>9</v>
      </c>
      <c r="C37" s="8">
        <v>302</v>
      </c>
      <c r="D37" s="8">
        <v>0</v>
      </c>
      <c r="E37" s="8">
        <v>302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1799</v>
      </c>
      <c r="D44" s="8">
        <v>619</v>
      </c>
      <c r="E44" s="8">
        <v>2418</v>
      </c>
    </row>
    <row r="45" spans="1:5" ht="16.5" customHeight="1" x14ac:dyDescent="0.25">
      <c r="A45" s="31"/>
      <c r="B45" s="10" t="s">
        <v>8</v>
      </c>
      <c r="C45" s="8">
        <v>2347</v>
      </c>
      <c r="D45" s="8">
        <v>1039</v>
      </c>
      <c r="E45" s="8">
        <v>3386</v>
      </c>
    </row>
    <row r="46" spans="1:5" ht="16.5" customHeight="1" x14ac:dyDescent="0.25">
      <c r="A46" s="31"/>
      <c r="B46" s="10" t="s">
        <v>9</v>
      </c>
      <c r="C46" s="8">
        <v>558</v>
      </c>
      <c r="D46" s="8">
        <v>259</v>
      </c>
      <c r="E46" s="8">
        <v>817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163</v>
      </c>
      <c r="D50" s="8">
        <v>56</v>
      </c>
      <c r="E50" s="8">
        <v>219</v>
      </c>
    </row>
    <row r="51" spans="1:5" ht="16.5" customHeight="1" x14ac:dyDescent="0.25">
      <c r="A51" s="31"/>
      <c r="B51" s="10" t="s">
        <v>8</v>
      </c>
      <c r="C51" s="8">
        <v>344</v>
      </c>
      <c r="D51" s="8">
        <v>167</v>
      </c>
      <c r="E51" s="8">
        <v>511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138</v>
      </c>
      <c r="D53" s="8">
        <v>48</v>
      </c>
      <c r="E53" s="8">
        <v>186</v>
      </c>
    </row>
    <row r="54" spans="1:5" ht="16.5" customHeight="1" x14ac:dyDescent="0.25">
      <c r="A54" s="31"/>
      <c r="B54" s="10" t="s">
        <v>8</v>
      </c>
      <c r="C54" s="8">
        <v>327</v>
      </c>
      <c r="D54" s="8">
        <v>161</v>
      </c>
      <c r="E54" s="8">
        <v>488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1748</v>
      </c>
      <c r="E56" s="8">
        <v>1748</v>
      </c>
    </row>
    <row r="57" spans="1:5" ht="16.5" customHeight="1" x14ac:dyDescent="0.25">
      <c r="A57" s="31"/>
      <c r="B57" s="10" t="s">
        <v>8</v>
      </c>
      <c r="C57" s="8">
        <v>0</v>
      </c>
      <c r="D57" s="8">
        <v>7775</v>
      </c>
      <c r="E57" s="8">
        <v>7775</v>
      </c>
    </row>
    <row r="58" spans="1:5" ht="16.5" customHeight="1" x14ac:dyDescent="0.25">
      <c r="A58" s="31"/>
      <c r="B58" s="10" t="s">
        <v>9</v>
      </c>
      <c r="C58" s="8">
        <v>0</v>
      </c>
      <c r="D58" s="8">
        <v>399</v>
      </c>
      <c r="E58" s="8">
        <v>399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639</v>
      </c>
      <c r="D74" s="8">
        <v>0</v>
      </c>
      <c r="E74" s="8">
        <v>639</v>
      </c>
    </row>
    <row r="75" spans="1:5" ht="16.5" customHeight="1" x14ac:dyDescent="0.25">
      <c r="A75" s="31"/>
      <c r="B75" s="10" t="s">
        <v>8</v>
      </c>
      <c r="C75" s="8">
        <v>1686</v>
      </c>
      <c r="D75" s="8">
        <v>0</v>
      </c>
      <c r="E75" s="8">
        <v>1686</v>
      </c>
    </row>
    <row r="76" spans="1:5" ht="16.5" customHeight="1" x14ac:dyDescent="0.25">
      <c r="A76" s="31"/>
      <c r="B76" s="10" t="s">
        <v>9</v>
      </c>
      <c r="C76" s="8">
        <v>1722</v>
      </c>
      <c r="D76" s="8">
        <v>0</v>
      </c>
      <c r="E76" s="8">
        <v>1722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863</v>
      </c>
      <c r="D86" s="8">
        <v>299</v>
      </c>
      <c r="E86" s="8">
        <v>1162</v>
      </c>
    </row>
    <row r="87" spans="1:5" ht="16.5" customHeight="1" x14ac:dyDescent="0.25">
      <c r="A87" s="31"/>
      <c r="B87" s="10" t="s">
        <v>8</v>
      </c>
      <c r="C87" s="8">
        <v>294</v>
      </c>
      <c r="D87" s="8">
        <v>831</v>
      </c>
      <c r="E87" s="8">
        <v>1125</v>
      </c>
    </row>
    <row r="88" spans="1:5" ht="16.5" customHeight="1" x14ac:dyDescent="0.25">
      <c r="A88" s="31"/>
      <c r="B88" s="10" t="s">
        <v>9</v>
      </c>
      <c r="C88" s="8">
        <v>81</v>
      </c>
      <c r="D88" s="8">
        <v>25</v>
      </c>
      <c r="E88" s="8">
        <v>106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500</v>
      </c>
      <c r="D94" s="8">
        <v>185</v>
      </c>
      <c r="E94" s="8">
        <v>685</v>
      </c>
    </row>
    <row r="95" spans="1:5" ht="16.5" customHeight="1" x14ac:dyDescent="0.25">
      <c r="A95" s="31"/>
      <c r="B95" s="10" t="s">
        <v>8</v>
      </c>
      <c r="C95" s="8">
        <v>131</v>
      </c>
      <c r="D95" s="8">
        <v>80</v>
      </c>
      <c r="E95" s="8">
        <v>211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455</v>
      </c>
      <c r="D99" s="8"/>
      <c r="E99" s="8">
        <v>455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1424</v>
      </c>
      <c r="E102" s="8">
        <v>1424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1381</v>
      </c>
      <c r="D105" s="8"/>
      <c r="E105" s="8">
        <v>1381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6302</v>
      </c>
      <c r="D111" s="14">
        <v>3721</v>
      </c>
      <c r="E111" s="14">
        <v>10023</v>
      </c>
    </row>
    <row r="112" spans="1:5" ht="16.5" customHeight="1" x14ac:dyDescent="0.25">
      <c r="A112" s="36"/>
      <c r="B112" s="13" t="s">
        <v>8</v>
      </c>
      <c r="C112" s="14">
        <v>8321</v>
      </c>
      <c r="D112" s="14">
        <v>12066</v>
      </c>
      <c r="E112" s="14">
        <v>20387</v>
      </c>
    </row>
    <row r="113" spans="1:5" ht="16.5" customHeight="1" x14ac:dyDescent="0.25">
      <c r="A113" s="36"/>
      <c r="B113" s="13" t="s">
        <v>9</v>
      </c>
      <c r="C113" s="14">
        <v>2663</v>
      </c>
      <c r="D113" s="14">
        <v>683</v>
      </c>
      <c r="E113" s="14">
        <v>3346</v>
      </c>
    </row>
  </sheetData>
  <mergeCells count="41">
    <mergeCell ref="A77:A79"/>
    <mergeCell ref="A98:A100"/>
    <mergeCell ref="A101:A103"/>
    <mergeCell ref="A104:A106"/>
    <mergeCell ref="A80:A82"/>
    <mergeCell ref="A83:A85"/>
    <mergeCell ref="A86:A88"/>
    <mergeCell ref="A89:A91"/>
    <mergeCell ref="A92:A93"/>
    <mergeCell ref="A94:A96"/>
    <mergeCell ref="A62:A64"/>
    <mergeCell ref="A65:A67"/>
    <mergeCell ref="A68:A70"/>
    <mergeCell ref="A71:A73"/>
    <mergeCell ref="A74:A76"/>
    <mergeCell ref="A47:A49"/>
    <mergeCell ref="A50:A52"/>
    <mergeCell ref="A53:A55"/>
    <mergeCell ref="A56:A58"/>
    <mergeCell ref="A59:A61"/>
    <mergeCell ref="A26:A28"/>
    <mergeCell ref="A35:A37"/>
    <mergeCell ref="A38:A40"/>
    <mergeCell ref="A41:A43"/>
    <mergeCell ref="A44:A46"/>
    <mergeCell ref="A29:A31"/>
    <mergeCell ref="A32:A34"/>
    <mergeCell ref="A107:A109"/>
    <mergeCell ref="A111:A113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87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62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1590</v>
      </c>
      <c r="D5" s="8">
        <v>84</v>
      </c>
      <c r="E5" s="8">
        <v>1674</v>
      </c>
    </row>
    <row r="6" spans="1:5" ht="16.5" customHeight="1" x14ac:dyDescent="0.25">
      <c r="A6" s="31"/>
      <c r="B6" s="10" t="s">
        <v>8</v>
      </c>
      <c r="C6" s="8">
        <v>4190</v>
      </c>
      <c r="D6" s="8">
        <v>1397</v>
      </c>
      <c r="E6" s="8">
        <v>5587</v>
      </c>
    </row>
    <row r="7" spans="1:5" ht="16.5" customHeight="1" x14ac:dyDescent="0.25">
      <c r="A7" s="31"/>
      <c r="B7" s="10" t="s">
        <v>9</v>
      </c>
      <c r="C7" s="17">
        <v>7</v>
      </c>
      <c r="D7" s="17"/>
      <c r="E7" s="8">
        <v>7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>
        <v>723</v>
      </c>
      <c r="D20" s="8">
        <v>619</v>
      </c>
      <c r="E20" s="8">
        <v>1342</v>
      </c>
    </row>
    <row r="21" spans="1:5" ht="16.5" customHeight="1" x14ac:dyDescent="0.25">
      <c r="A21" s="31"/>
      <c r="B21" s="10" t="s">
        <v>8</v>
      </c>
      <c r="C21" s="8">
        <v>158</v>
      </c>
      <c r="D21" s="8">
        <v>0</v>
      </c>
      <c r="E21" s="8">
        <v>158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/>
      <c r="D24" s="8"/>
      <c r="E24" s="8">
        <v>0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>
        <v>2581</v>
      </c>
      <c r="D35" s="8">
        <v>206</v>
      </c>
      <c r="E35" s="8">
        <v>2787</v>
      </c>
    </row>
    <row r="36" spans="1:5" ht="16.5" customHeight="1" x14ac:dyDescent="0.25">
      <c r="A36" s="31"/>
      <c r="B36" s="10" t="s">
        <v>8</v>
      </c>
      <c r="C36" s="8">
        <v>1183</v>
      </c>
      <c r="D36" s="8">
        <v>2446</v>
      </c>
      <c r="E36" s="8">
        <v>3629</v>
      </c>
    </row>
    <row r="37" spans="1:5" ht="16.5" customHeight="1" x14ac:dyDescent="0.25">
      <c r="A37" s="31"/>
      <c r="B37" s="10" t="s">
        <v>9</v>
      </c>
      <c r="C37" s="8">
        <v>36</v>
      </c>
      <c r="D37" s="8">
        <v>0</v>
      </c>
      <c r="E37" s="8">
        <v>36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/>
      <c r="D44" s="8"/>
      <c r="E44" s="8">
        <v>0</v>
      </c>
    </row>
    <row r="45" spans="1:5" ht="16.5" customHeight="1" x14ac:dyDescent="0.25">
      <c r="A45" s="31"/>
      <c r="B45" s="10" t="s">
        <v>8</v>
      </c>
      <c r="C45" s="8"/>
      <c r="D45" s="8"/>
      <c r="E45" s="8">
        <v>0</v>
      </c>
    </row>
    <row r="46" spans="1:5" ht="16.5" customHeight="1" x14ac:dyDescent="0.25">
      <c r="A46" s="31"/>
      <c r="B46" s="10" t="s">
        <v>9</v>
      </c>
      <c r="C46" s="8"/>
      <c r="D46" s="8"/>
      <c r="E46" s="8">
        <v>0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>
        <v>364</v>
      </c>
      <c r="D48" s="8"/>
      <c r="E48" s="8">
        <v>364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>
        <v>1239</v>
      </c>
      <c r="D50" s="8">
        <v>237</v>
      </c>
      <c r="E50" s="8">
        <v>1476</v>
      </c>
    </row>
    <row r="51" spans="1:5" ht="16.5" customHeight="1" x14ac:dyDescent="0.25">
      <c r="A51" s="31"/>
      <c r="B51" s="10" t="s">
        <v>8</v>
      </c>
      <c r="C51" s="8">
        <v>237</v>
      </c>
      <c r="D51" s="8">
        <v>1577</v>
      </c>
      <c r="E51" s="8">
        <v>1814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>
        <v>1445</v>
      </c>
      <c r="D53" s="8">
        <v>268</v>
      </c>
      <c r="E53" s="8">
        <v>1713</v>
      </c>
    </row>
    <row r="54" spans="1:5" ht="16.5" customHeight="1" x14ac:dyDescent="0.25">
      <c r="A54" s="31"/>
      <c r="B54" s="10" t="s">
        <v>8</v>
      </c>
      <c r="C54" s="8">
        <v>0</v>
      </c>
      <c r="D54" s="8">
        <v>2367</v>
      </c>
      <c r="E54" s="8">
        <v>2367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5780</v>
      </c>
      <c r="E56" s="8">
        <v>5780</v>
      </c>
    </row>
    <row r="57" spans="1:5" ht="16.5" customHeight="1" x14ac:dyDescent="0.25">
      <c r="A57" s="31"/>
      <c r="B57" s="10" t="s">
        <v>8</v>
      </c>
      <c r="C57" s="8">
        <v>0</v>
      </c>
      <c r="D57" s="8">
        <v>14594</v>
      </c>
      <c r="E57" s="8">
        <v>14594</v>
      </c>
    </row>
    <row r="58" spans="1:5" ht="16.5" customHeight="1" x14ac:dyDescent="0.25">
      <c r="A58" s="31"/>
      <c r="B58" s="10" t="s">
        <v>9</v>
      </c>
      <c r="C58" s="8">
        <v>0</v>
      </c>
      <c r="D58" s="8">
        <v>2758</v>
      </c>
      <c r="E58" s="8">
        <v>2758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14344</v>
      </c>
      <c r="D74" s="8">
        <v>0</v>
      </c>
      <c r="E74" s="8">
        <v>14344</v>
      </c>
    </row>
    <row r="75" spans="1:5" ht="16.5" customHeight="1" x14ac:dyDescent="0.25">
      <c r="A75" s="31"/>
      <c r="B75" s="10" t="s">
        <v>8</v>
      </c>
      <c r="C75" s="8">
        <v>19800</v>
      </c>
      <c r="D75" s="8">
        <v>0</v>
      </c>
      <c r="E75" s="8">
        <v>19800</v>
      </c>
    </row>
    <row r="76" spans="1:5" ht="16.5" customHeight="1" x14ac:dyDescent="0.25">
      <c r="A76" s="31"/>
      <c r="B76" s="10" t="s">
        <v>9</v>
      </c>
      <c r="C76" s="8">
        <v>7622</v>
      </c>
      <c r="D76" s="8">
        <v>0</v>
      </c>
      <c r="E76" s="8">
        <v>7622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1961</v>
      </c>
      <c r="D86" s="8">
        <v>310</v>
      </c>
      <c r="E86" s="8">
        <v>2271</v>
      </c>
    </row>
    <row r="87" spans="1:5" ht="16.5" customHeight="1" x14ac:dyDescent="0.25">
      <c r="A87" s="31"/>
      <c r="B87" s="10" t="s">
        <v>8</v>
      </c>
      <c r="C87" s="8">
        <v>946</v>
      </c>
      <c r="D87" s="8">
        <v>789</v>
      </c>
      <c r="E87" s="8">
        <v>1735</v>
      </c>
    </row>
    <row r="88" spans="1:5" ht="16.5" customHeight="1" x14ac:dyDescent="0.25">
      <c r="A88" s="31"/>
      <c r="B88" s="10" t="s">
        <v>9</v>
      </c>
      <c r="C88" s="8">
        <v>36</v>
      </c>
      <c r="D88" s="8">
        <v>0</v>
      </c>
      <c r="E88" s="8">
        <v>36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4110</v>
      </c>
      <c r="D94" s="8">
        <v>840</v>
      </c>
      <c r="E94" s="8">
        <v>4950</v>
      </c>
    </row>
    <row r="95" spans="1:5" ht="16.5" customHeight="1" x14ac:dyDescent="0.25">
      <c r="A95" s="31"/>
      <c r="B95" s="10" t="s">
        <v>8</v>
      </c>
      <c r="C95" s="8">
        <v>187</v>
      </c>
      <c r="D95" s="8">
        <v>379</v>
      </c>
      <c r="E95" s="8">
        <v>566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2627</v>
      </c>
      <c r="D99" s="8"/>
      <c r="E99" s="8">
        <v>2627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5190</v>
      </c>
      <c r="E102" s="8">
        <v>5190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5308</v>
      </c>
      <c r="D105" s="8"/>
      <c r="E105" s="8">
        <v>5308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27993</v>
      </c>
      <c r="D111" s="14">
        <v>8344</v>
      </c>
      <c r="E111" s="14">
        <v>36337</v>
      </c>
    </row>
    <row r="112" spans="1:5" ht="16.5" customHeight="1" x14ac:dyDescent="0.25">
      <c r="A112" s="36"/>
      <c r="B112" s="13" t="s">
        <v>8</v>
      </c>
      <c r="C112" s="14">
        <v>35000</v>
      </c>
      <c r="D112" s="14">
        <v>28739</v>
      </c>
      <c r="E112" s="14">
        <v>63739</v>
      </c>
    </row>
    <row r="113" spans="1:5" ht="16.5" customHeight="1" x14ac:dyDescent="0.25">
      <c r="A113" s="36"/>
      <c r="B113" s="13" t="s">
        <v>9</v>
      </c>
      <c r="C113" s="14">
        <v>7701</v>
      </c>
      <c r="D113" s="14">
        <v>2758</v>
      </c>
      <c r="E113" s="14">
        <v>10459</v>
      </c>
    </row>
  </sheetData>
  <mergeCells count="41"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92" workbookViewId="0">
      <selection activeCell="A98" sqref="A98:A110"/>
    </sheetView>
  </sheetViews>
  <sheetFormatPr defaultColWidth="40.28515625" defaultRowHeight="15.75" x14ac:dyDescent="0.25"/>
  <cols>
    <col min="1" max="1" width="47" style="2" customWidth="1"/>
    <col min="2" max="2" width="40.28515625" style="3"/>
    <col min="3" max="3" width="31.7109375" style="4" customWidth="1"/>
    <col min="4" max="4" width="24.28515625" style="4" customWidth="1"/>
    <col min="5" max="5" width="28.85546875" style="4" customWidth="1"/>
    <col min="6" max="16384" width="40.28515625" style="4"/>
  </cols>
  <sheetData>
    <row r="1" spans="1:5" ht="15.75" customHeight="1" x14ac:dyDescent="0.25">
      <c r="A1" s="18"/>
      <c r="B1" s="21"/>
      <c r="C1" s="37" t="s">
        <v>63</v>
      </c>
      <c r="D1" s="37"/>
      <c r="E1" s="37"/>
    </row>
    <row r="2" spans="1:5" x14ac:dyDescent="0.25">
      <c r="A2" s="19"/>
      <c r="B2" s="20"/>
      <c r="C2" s="38"/>
      <c r="D2" s="38"/>
      <c r="E2" s="38"/>
    </row>
    <row r="3" spans="1:5" ht="15" customHeight="1" x14ac:dyDescent="0.25">
      <c r="A3" s="32" t="s">
        <v>0</v>
      </c>
      <c r="B3" s="32" t="s">
        <v>1</v>
      </c>
      <c r="C3" s="39" t="s">
        <v>2</v>
      </c>
      <c r="D3" s="39"/>
      <c r="E3" s="39"/>
    </row>
    <row r="4" spans="1:5" ht="15" x14ac:dyDescent="0.25">
      <c r="A4" s="32"/>
      <c r="B4" s="32"/>
      <c r="C4" s="22" t="s">
        <v>3</v>
      </c>
      <c r="D4" s="22" t="s">
        <v>4</v>
      </c>
      <c r="E4" s="22" t="s">
        <v>5</v>
      </c>
    </row>
    <row r="5" spans="1:5" ht="16.5" customHeight="1" x14ac:dyDescent="0.25">
      <c r="A5" s="31" t="s">
        <v>6</v>
      </c>
      <c r="B5" s="10" t="s">
        <v>7</v>
      </c>
      <c r="C5" s="8">
        <v>565</v>
      </c>
      <c r="D5" s="8"/>
      <c r="E5" s="8">
        <v>565</v>
      </c>
    </row>
    <row r="6" spans="1:5" ht="16.5" customHeight="1" x14ac:dyDescent="0.25">
      <c r="A6" s="31"/>
      <c r="B6" s="10" t="s">
        <v>8</v>
      </c>
      <c r="C6" s="8">
        <v>3401</v>
      </c>
      <c r="D6" s="8"/>
      <c r="E6" s="8">
        <v>3401</v>
      </c>
    </row>
    <row r="7" spans="1:5" ht="16.5" customHeight="1" x14ac:dyDescent="0.25">
      <c r="A7" s="31"/>
      <c r="B7" s="10" t="s">
        <v>9</v>
      </c>
      <c r="C7" s="17"/>
      <c r="D7" s="17"/>
      <c r="E7" s="8">
        <v>0</v>
      </c>
    </row>
    <row r="8" spans="1:5" ht="16.5" customHeight="1" x14ac:dyDescent="0.25">
      <c r="A8" s="31" t="s">
        <v>10</v>
      </c>
      <c r="B8" s="10" t="s">
        <v>7</v>
      </c>
      <c r="C8" s="17"/>
      <c r="D8" s="17"/>
      <c r="E8" s="8">
        <v>0</v>
      </c>
    </row>
    <row r="9" spans="1:5" ht="16.5" customHeight="1" x14ac:dyDescent="0.25">
      <c r="A9" s="31"/>
      <c r="B9" s="10" t="s">
        <v>8</v>
      </c>
      <c r="C9" s="8"/>
      <c r="D9" s="8"/>
      <c r="E9" s="8">
        <v>0</v>
      </c>
    </row>
    <row r="10" spans="1:5" ht="16.5" customHeight="1" x14ac:dyDescent="0.25">
      <c r="A10" s="31"/>
      <c r="B10" s="10" t="s">
        <v>9</v>
      </c>
      <c r="C10" s="8"/>
      <c r="D10" s="8"/>
      <c r="E10" s="8">
        <v>0</v>
      </c>
    </row>
    <row r="11" spans="1:5" ht="16.5" customHeight="1" x14ac:dyDescent="0.25">
      <c r="A11" s="31" t="s">
        <v>11</v>
      </c>
      <c r="B11" s="10" t="s">
        <v>7</v>
      </c>
      <c r="C11" s="8"/>
      <c r="D11" s="8"/>
      <c r="E11" s="8">
        <v>0</v>
      </c>
    </row>
    <row r="12" spans="1:5" ht="16.5" customHeight="1" x14ac:dyDescent="0.25">
      <c r="A12" s="31"/>
      <c r="B12" s="10" t="s">
        <v>8</v>
      </c>
      <c r="C12" s="8"/>
      <c r="D12" s="8"/>
      <c r="E12" s="8">
        <v>0</v>
      </c>
    </row>
    <row r="13" spans="1:5" ht="16.5" customHeight="1" x14ac:dyDescent="0.25">
      <c r="A13" s="31"/>
      <c r="B13" s="10" t="s">
        <v>9</v>
      </c>
      <c r="C13" s="8"/>
      <c r="D13" s="8"/>
      <c r="E13" s="8">
        <v>0</v>
      </c>
    </row>
    <row r="14" spans="1:5" ht="16.5" customHeight="1" x14ac:dyDescent="0.25">
      <c r="A14" s="31" t="s">
        <v>12</v>
      </c>
      <c r="B14" s="10" t="s">
        <v>7</v>
      </c>
      <c r="C14" s="8"/>
      <c r="D14" s="8"/>
      <c r="E14" s="8">
        <v>0</v>
      </c>
    </row>
    <row r="15" spans="1:5" ht="16.5" customHeight="1" x14ac:dyDescent="0.25">
      <c r="A15" s="31"/>
      <c r="B15" s="10" t="s">
        <v>8</v>
      </c>
      <c r="C15" s="8"/>
      <c r="D15" s="8"/>
      <c r="E15" s="8">
        <v>0</v>
      </c>
    </row>
    <row r="16" spans="1:5" ht="16.5" customHeight="1" x14ac:dyDescent="0.25">
      <c r="A16" s="31"/>
      <c r="B16" s="10" t="s">
        <v>9</v>
      </c>
      <c r="C16" s="8"/>
      <c r="D16" s="8"/>
      <c r="E16" s="8">
        <v>0</v>
      </c>
    </row>
    <row r="17" spans="1:5" ht="16.5" customHeight="1" x14ac:dyDescent="0.25">
      <c r="A17" s="31" t="s">
        <v>13</v>
      </c>
      <c r="B17" s="10" t="s">
        <v>7</v>
      </c>
      <c r="C17" s="8"/>
      <c r="D17" s="8"/>
      <c r="E17" s="8">
        <v>0</v>
      </c>
    </row>
    <row r="18" spans="1:5" ht="16.5" customHeight="1" x14ac:dyDescent="0.25">
      <c r="A18" s="31"/>
      <c r="B18" s="10" t="s">
        <v>8</v>
      </c>
      <c r="C18" s="8"/>
      <c r="D18" s="8"/>
      <c r="E18" s="8">
        <v>0</v>
      </c>
    </row>
    <row r="19" spans="1:5" ht="16.5" customHeight="1" x14ac:dyDescent="0.25">
      <c r="A19" s="31"/>
      <c r="B19" s="10" t="s">
        <v>9</v>
      </c>
      <c r="C19" s="8"/>
      <c r="D19" s="8"/>
      <c r="E19" s="8">
        <v>0</v>
      </c>
    </row>
    <row r="20" spans="1:5" ht="16.5" customHeight="1" x14ac:dyDescent="0.25">
      <c r="A20" s="31" t="s">
        <v>14</v>
      </c>
      <c r="B20" s="10" t="s">
        <v>7</v>
      </c>
      <c r="C20" s="8"/>
      <c r="D20" s="8"/>
      <c r="E20" s="8">
        <v>0</v>
      </c>
    </row>
    <row r="21" spans="1:5" ht="16.5" customHeight="1" x14ac:dyDescent="0.25">
      <c r="A21" s="31"/>
      <c r="B21" s="10" t="s">
        <v>8</v>
      </c>
      <c r="C21" s="8"/>
      <c r="D21" s="8"/>
      <c r="E21" s="8">
        <v>0</v>
      </c>
    </row>
    <row r="22" spans="1:5" ht="16.5" customHeight="1" x14ac:dyDescent="0.25">
      <c r="A22" s="31"/>
      <c r="B22" s="10" t="s">
        <v>9</v>
      </c>
      <c r="C22" s="8"/>
      <c r="D22" s="8"/>
      <c r="E22" s="8">
        <v>0</v>
      </c>
    </row>
    <row r="23" spans="1:5" ht="16.5" customHeight="1" x14ac:dyDescent="0.25">
      <c r="A23" s="31" t="s">
        <v>15</v>
      </c>
      <c r="B23" s="10" t="s">
        <v>7</v>
      </c>
      <c r="C23" s="8"/>
      <c r="D23" s="8"/>
      <c r="E23" s="8">
        <v>0</v>
      </c>
    </row>
    <row r="24" spans="1:5" ht="16.5" customHeight="1" x14ac:dyDescent="0.25">
      <c r="A24" s="31"/>
      <c r="B24" s="10" t="s">
        <v>8</v>
      </c>
      <c r="C24" s="8">
        <v>351</v>
      </c>
      <c r="D24" s="8">
        <v>0</v>
      </c>
      <c r="E24" s="8">
        <v>351</v>
      </c>
    </row>
    <row r="25" spans="1:5" ht="16.5" customHeight="1" x14ac:dyDescent="0.25">
      <c r="A25" s="31"/>
      <c r="B25" s="10" t="s">
        <v>9</v>
      </c>
      <c r="C25" s="8"/>
      <c r="D25" s="8"/>
      <c r="E25" s="8">
        <v>0</v>
      </c>
    </row>
    <row r="26" spans="1:5" ht="16.5" customHeight="1" x14ac:dyDescent="0.25">
      <c r="A26" s="31" t="s">
        <v>16</v>
      </c>
      <c r="B26" s="10" t="s">
        <v>7</v>
      </c>
      <c r="C26" s="8"/>
      <c r="D26" s="8"/>
      <c r="E26" s="8">
        <v>0</v>
      </c>
    </row>
    <row r="27" spans="1:5" ht="16.5" customHeight="1" x14ac:dyDescent="0.25">
      <c r="A27" s="31"/>
      <c r="B27" s="10" t="s">
        <v>8</v>
      </c>
      <c r="C27" s="8"/>
      <c r="D27" s="8"/>
      <c r="E27" s="8">
        <v>0</v>
      </c>
    </row>
    <row r="28" spans="1:5" ht="16.5" customHeight="1" x14ac:dyDescent="0.25">
      <c r="A28" s="31"/>
      <c r="B28" s="10" t="s">
        <v>9</v>
      </c>
      <c r="C28" s="8"/>
      <c r="D28" s="8"/>
      <c r="E28" s="8">
        <v>0</v>
      </c>
    </row>
    <row r="29" spans="1:5" ht="16.5" customHeight="1" x14ac:dyDescent="0.25">
      <c r="A29" s="31" t="s">
        <v>17</v>
      </c>
      <c r="B29" s="10" t="s">
        <v>7</v>
      </c>
      <c r="C29" s="8"/>
      <c r="D29" s="8"/>
      <c r="E29" s="8">
        <v>0</v>
      </c>
    </row>
    <row r="30" spans="1:5" ht="16.5" customHeight="1" x14ac:dyDescent="0.25">
      <c r="A30" s="31"/>
      <c r="B30" s="10" t="s">
        <v>8</v>
      </c>
      <c r="C30" s="8"/>
      <c r="D30" s="8"/>
      <c r="E30" s="8">
        <v>0</v>
      </c>
    </row>
    <row r="31" spans="1:5" ht="16.5" customHeight="1" x14ac:dyDescent="0.25">
      <c r="A31" s="31"/>
      <c r="B31" s="10" t="s">
        <v>9</v>
      </c>
      <c r="C31" s="8"/>
      <c r="D31" s="8"/>
      <c r="E31" s="8">
        <v>0</v>
      </c>
    </row>
    <row r="32" spans="1:5" ht="16.5" customHeight="1" x14ac:dyDescent="0.25">
      <c r="A32" s="31" t="s">
        <v>18</v>
      </c>
      <c r="B32" s="10" t="s">
        <v>7</v>
      </c>
      <c r="C32" s="8"/>
      <c r="D32" s="8"/>
      <c r="E32" s="8">
        <v>0</v>
      </c>
    </row>
    <row r="33" spans="1:5" ht="16.5" customHeight="1" x14ac:dyDescent="0.25">
      <c r="A33" s="31"/>
      <c r="B33" s="10" t="s">
        <v>8</v>
      </c>
      <c r="C33" s="8"/>
      <c r="D33" s="8"/>
      <c r="E33" s="8">
        <v>0</v>
      </c>
    </row>
    <row r="34" spans="1:5" ht="16.5" customHeight="1" x14ac:dyDescent="0.25">
      <c r="A34" s="31"/>
      <c r="B34" s="10" t="s">
        <v>9</v>
      </c>
      <c r="C34" s="8"/>
      <c r="D34" s="8"/>
      <c r="E34" s="8">
        <v>0</v>
      </c>
    </row>
    <row r="35" spans="1:5" ht="16.5" customHeight="1" x14ac:dyDescent="0.25">
      <c r="A35" s="31" t="s">
        <v>19</v>
      </c>
      <c r="B35" s="10" t="s">
        <v>7</v>
      </c>
      <c r="C35" s="8"/>
      <c r="D35" s="8"/>
      <c r="E35" s="8">
        <v>0</v>
      </c>
    </row>
    <row r="36" spans="1:5" ht="16.5" customHeight="1" x14ac:dyDescent="0.25">
      <c r="A36" s="31"/>
      <c r="B36" s="10" t="s">
        <v>8</v>
      </c>
      <c r="C36" s="8"/>
      <c r="D36" s="8"/>
      <c r="E36" s="8">
        <v>0</v>
      </c>
    </row>
    <row r="37" spans="1:5" ht="16.5" customHeight="1" x14ac:dyDescent="0.25">
      <c r="A37" s="31"/>
      <c r="B37" s="10" t="s">
        <v>9</v>
      </c>
      <c r="C37" s="8"/>
      <c r="D37" s="8"/>
      <c r="E37" s="8">
        <v>0</v>
      </c>
    </row>
    <row r="38" spans="1:5" ht="16.5" customHeight="1" x14ac:dyDescent="0.25">
      <c r="A38" s="31" t="s">
        <v>20</v>
      </c>
      <c r="B38" s="10" t="s">
        <v>7</v>
      </c>
      <c r="C38" s="8"/>
      <c r="D38" s="8"/>
      <c r="E38" s="8">
        <v>0</v>
      </c>
    </row>
    <row r="39" spans="1:5" ht="16.5" customHeight="1" x14ac:dyDescent="0.25">
      <c r="A39" s="31"/>
      <c r="B39" s="10" t="s">
        <v>8</v>
      </c>
      <c r="C39" s="8"/>
      <c r="D39" s="8"/>
      <c r="E39" s="8">
        <v>0</v>
      </c>
    </row>
    <row r="40" spans="1:5" ht="16.5" customHeight="1" x14ac:dyDescent="0.25">
      <c r="A40" s="31"/>
      <c r="B40" s="10" t="s">
        <v>9</v>
      </c>
      <c r="C40" s="8"/>
      <c r="D40" s="8"/>
      <c r="E40" s="8">
        <v>0</v>
      </c>
    </row>
    <row r="41" spans="1:5" ht="16.5" customHeight="1" x14ac:dyDescent="0.25">
      <c r="A41" s="31" t="s">
        <v>21</v>
      </c>
      <c r="B41" s="10" t="s">
        <v>7</v>
      </c>
      <c r="C41" s="8"/>
      <c r="D41" s="8"/>
      <c r="E41" s="8">
        <v>0</v>
      </c>
    </row>
    <row r="42" spans="1:5" ht="16.5" customHeight="1" x14ac:dyDescent="0.25">
      <c r="A42" s="31"/>
      <c r="B42" s="10" t="s">
        <v>8</v>
      </c>
      <c r="C42" s="8"/>
      <c r="D42" s="8"/>
      <c r="E42" s="8">
        <v>0</v>
      </c>
    </row>
    <row r="43" spans="1:5" ht="16.5" customHeight="1" x14ac:dyDescent="0.25">
      <c r="A43" s="31"/>
      <c r="B43" s="10" t="s">
        <v>9</v>
      </c>
      <c r="C43" s="8"/>
      <c r="D43" s="8"/>
      <c r="E43" s="8">
        <v>0</v>
      </c>
    </row>
    <row r="44" spans="1:5" ht="16.5" customHeight="1" x14ac:dyDescent="0.25">
      <c r="A44" s="31" t="s">
        <v>22</v>
      </c>
      <c r="B44" s="10" t="s">
        <v>7</v>
      </c>
      <c r="C44" s="8">
        <v>850</v>
      </c>
      <c r="D44" s="8">
        <v>0</v>
      </c>
      <c r="E44" s="8">
        <v>850</v>
      </c>
    </row>
    <row r="45" spans="1:5" ht="16.5" customHeight="1" x14ac:dyDescent="0.25">
      <c r="A45" s="31"/>
      <c r="B45" s="10" t="s">
        <v>8</v>
      </c>
      <c r="C45" s="8">
        <v>1887</v>
      </c>
      <c r="D45" s="8">
        <v>0</v>
      </c>
      <c r="E45" s="8">
        <v>1887</v>
      </c>
    </row>
    <row r="46" spans="1:5" ht="16.5" customHeight="1" x14ac:dyDescent="0.25">
      <c r="A46" s="31"/>
      <c r="B46" s="10" t="s">
        <v>9</v>
      </c>
      <c r="C46" s="8">
        <v>985</v>
      </c>
      <c r="D46" s="8">
        <v>0</v>
      </c>
      <c r="E46" s="8">
        <v>985</v>
      </c>
    </row>
    <row r="47" spans="1:5" ht="16.5" customHeight="1" x14ac:dyDescent="0.25">
      <c r="A47" s="31" t="s">
        <v>23</v>
      </c>
      <c r="B47" s="10" t="s">
        <v>7</v>
      </c>
      <c r="C47" s="8"/>
      <c r="D47" s="8"/>
      <c r="E47" s="8">
        <v>0</v>
      </c>
    </row>
    <row r="48" spans="1:5" ht="16.5" customHeight="1" x14ac:dyDescent="0.25">
      <c r="A48" s="31"/>
      <c r="B48" s="10" t="s">
        <v>8</v>
      </c>
      <c r="C48" s="8"/>
      <c r="D48" s="8"/>
      <c r="E48" s="8">
        <v>0</v>
      </c>
    </row>
    <row r="49" spans="1:5" ht="16.5" customHeight="1" x14ac:dyDescent="0.25">
      <c r="A49" s="31"/>
      <c r="B49" s="10" t="s">
        <v>9</v>
      </c>
      <c r="C49" s="8"/>
      <c r="D49" s="8"/>
      <c r="E49" s="8">
        <v>0</v>
      </c>
    </row>
    <row r="50" spans="1:5" ht="16.5" customHeight="1" x14ac:dyDescent="0.25">
      <c r="A50" s="31" t="s">
        <v>24</v>
      </c>
      <c r="B50" s="10" t="s">
        <v>7</v>
      </c>
      <c r="C50" s="8"/>
      <c r="D50" s="8"/>
      <c r="E50" s="8">
        <v>0</v>
      </c>
    </row>
    <row r="51" spans="1:5" ht="16.5" customHeight="1" x14ac:dyDescent="0.25">
      <c r="A51" s="31"/>
      <c r="B51" s="10" t="s">
        <v>8</v>
      </c>
      <c r="C51" s="8">
        <v>1852</v>
      </c>
      <c r="D51" s="8">
        <v>860</v>
      </c>
      <c r="E51" s="8">
        <v>2712</v>
      </c>
    </row>
    <row r="52" spans="1:5" ht="16.5" customHeight="1" x14ac:dyDescent="0.25">
      <c r="A52" s="31"/>
      <c r="B52" s="10" t="s">
        <v>9</v>
      </c>
      <c r="C52" s="8"/>
      <c r="D52" s="8"/>
      <c r="E52" s="8">
        <v>0</v>
      </c>
    </row>
    <row r="53" spans="1:5" ht="16.5" customHeight="1" x14ac:dyDescent="0.25">
      <c r="A53" s="31" t="s">
        <v>25</v>
      </c>
      <c r="B53" s="10" t="s">
        <v>7</v>
      </c>
      <c r="C53" s="8"/>
      <c r="D53" s="8"/>
      <c r="E53" s="8">
        <v>0</v>
      </c>
    </row>
    <row r="54" spans="1:5" ht="16.5" customHeight="1" x14ac:dyDescent="0.25">
      <c r="A54" s="31"/>
      <c r="B54" s="10" t="s">
        <v>8</v>
      </c>
      <c r="C54" s="8">
        <v>439</v>
      </c>
      <c r="D54" s="8">
        <v>0</v>
      </c>
      <c r="E54" s="8">
        <v>439</v>
      </c>
    </row>
    <row r="55" spans="1:5" ht="16.5" customHeight="1" x14ac:dyDescent="0.25">
      <c r="A55" s="31"/>
      <c r="B55" s="10" t="s">
        <v>9</v>
      </c>
      <c r="C55" s="8"/>
      <c r="D55" s="8">
        <v>0</v>
      </c>
      <c r="E55" s="8">
        <v>0</v>
      </c>
    </row>
    <row r="56" spans="1:5" ht="16.5" customHeight="1" x14ac:dyDescent="0.25">
      <c r="A56" s="31" t="s">
        <v>26</v>
      </c>
      <c r="B56" s="10" t="s">
        <v>7</v>
      </c>
      <c r="C56" s="8">
        <v>0</v>
      </c>
      <c r="D56" s="8">
        <v>7151</v>
      </c>
      <c r="E56" s="8">
        <v>7151</v>
      </c>
    </row>
    <row r="57" spans="1:5" ht="16.5" customHeight="1" x14ac:dyDescent="0.25">
      <c r="A57" s="31"/>
      <c r="B57" s="10" t="s">
        <v>8</v>
      </c>
      <c r="C57" s="8">
        <v>0</v>
      </c>
      <c r="D57" s="8">
        <v>12637</v>
      </c>
      <c r="E57" s="8">
        <v>12637</v>
      </c>
    </row>
    <row r="58" spans="1:5" ht="16.5" customHeight="1" x14ac:dyDescent="0.25">
      <c r="A58" s="31"/>
      <c r="B58" s="10" t="s">
        <v>9</v>
      </c>
      <c r="C58" s="8">
        <v>0</v>
      </c>
      <c r="D58" s="8">
        <v>1419</v>
      </c>
      <c r="E58" s="8">
        <v>1419</v>
      </c>
    </row>
    <row r="59" spans="1:5" ht="16.5" customHeight="1" x14ac:dyDescent="0.25">
      <c r="A59" s="31" t="s">
        <v>27</v>
      </c>
      <c r="B59" s="10" t="s">
        <v>7</v>
      </c>
      <c r="C59" s="8"/>
      <c r="D59" s="8"/>
      <c r="E59" s="8">
        <v>0</v>
      </c>
    </row>
    <row r="60" spans="1:5" ht="16.5" customHeight="1" x14ac:dyDescent="0.25">
      <c r="A60" s="31"/>
      <c r="B60" s="10" t="s">
        <v>8</v>
      </c>
      <c r="C60" s="8"/>
      <c r="D60" s="8"/>
      <c r="E60" s="8">
        <v>0</v>
      </c>
    </row>
    <row r="61" spans="1:5" ht="16.5" customHeight="1" x14ac:dyDescent="0.25">
      <c r="A61" s="31"/>
      <c r="B61" s="10" t="s">
        <v>9</v>
      </c>
      <c r="C61" s="8"/>
      <c r="D61" s="8"/>
      <c r="E61" s="8">
        <v>0</v>
      </c>
    </row>
    <row r="62" spans="1:5" ht="16.5" customHeight="1" x14ac:dyDescent="0.25">
      <c r="A62" s="31" t="s">
        <v>28</v>
      </c>
      <c r="B62" s="10" t="s">
        <v>7</v>
      </c>
      <c r="C62" s="8"/>
      <c r="D62" s="8"/>
      <c r="E62" s="8">
        <v>0</v>
      </c>
    </row>
    <row r="63" spans="1:5" ht="16.5" customHeight="1" x14ac:dyDescent="0.25">
      <c r="A63" s="31"/>
      <c r="B63" s="10" t="s">
        <v>8</v>
      </c>
      <c r="C63" s="8"/>
      <c r="D63" s="8"/>
      <c r="E63" s="8">
        <v>0</v>
      </c>
    </row>
    <row r="64" spans="1:5" ht="16.5" customHeight="1" x14ac:dyDescent="0.25">
      <c r="A64" s="31"/>
      <c r="B64" s="10" t="s">
        <v>9</v>
      </c>
      <c r="C64" s="8"/>
      <c r="D64" s="8"/>
      <c r="E64" s="8">
        <v>0</v>
      </c>
    </row>
    <row r="65" spans="1:5" ht="16.5" customHeight="1" x14ac:dyDescent="0.25">
      <c r="A65" s="31" t="s">
        <v>29</v>
      </c>
      <c r="B65" s="10" t="s">
        <v>7</v>
      </c>
      <c r="C65" s="8"/>
      <c r="D65" s="8"/>
      <c r="E65" s="8">
        <v>0</v>
      </c>
    </row>
    <row r="66" spans="1:5" ht="16.5" customHeight="1" x14ac:dyDescent="0.25">
      <c r="A66" s="31"/>
      <c r="B66" s="10" t="s">
        <v>8</v>
      </c>
      <c r="C66" s="8"/>
      <c r="D66" s="8"/>
      <c r="E66" s="8">
        <v>0</v>
      </c>
    </row>
    <row r="67" spans="1:5" ht="16.5" customHeight="1" x14ac:dyDescent="0.25">
      <c r="A67" s="31"/>
      <c r="B67" s="10" t="s">
        <v>9</v>
      </c>
      <c r="C67" s="8"/>
      <c r="D67" s="8"/>
      <c r="E67" s="8">
        <v>0</v>
      </c>
    </row>
    <row r="68" spans="1:5" ht="16.5" customHeight="1" x14ac:dyDescent="0.25">
      <c r="A68" s="31" t="s">
        <v>30</v>
      </c>
      <c r="B68" s="10" t="s">
        <v>7</v>
      </c>
      <c r="C68" s="8"/>
      <c r="D68" s="8"/>
      <c r="E68" s="8">
        <v>0</v>
      </c>
    </row>
    <row r="69" spans="1:5" ht="16.5" customHeight="1" x14ac:dyDescent="0.25">
      <c r="A69" s="31"/>
      <c r="B69" s="10" t="s">
        <v>8</v>
      </c>
      <c r="C69" s="8"/>
      <c r="D69" s="8"/>
      <c r="E69" s="8">
        <v>0</v>
      </c>
    </row>
    <row r="70" spans="1:5" ht="16.5" customHeight="1" x14ac:dyDescent="0.25">
      <c r="A70" s="31"/>
      <c r="B70" s="10" t="s">
        <v>9</v>
      </c>
      <c r="C70" s="8"/>
      <c r="D70" s="8"/>
      <c r="E70" s="8">
        <v>0</v>
      </c>
    </row>
    <row r="71" spans="1:5" ht="16.5" customHeight="1" x14ac:dyDescent="0.25">
      <c r="A71" s="31" t="s">
        <v>31</v>
      </c>
      <c r="B71" s="10" t="s">
        <v>7</v>
      </c>
      <c r="C71" s="8"/>
      <c r="D71" s="8"/>
      <c r="E71" s="8">
        <v>0</v>
      </c>
    </row>
    <row r="72" spans="1:5" ht="16.5" customHeight="1" x14ac:dyDescent="0.25">
      <c r="A72" s="31"/>
      <c r="B72" s="10" t="s">
        <v>8</v>
      </c>
      <c r="C72" s="8"/>
      <c r="D72" s="8"/>
      <c r="E72" s="8">
        <v>0</v>
      </c>
    </row>
    <row r="73" spans="1:5" ht="16.5" customHeight="1" x14ac:dyDescent="0.25">
      <c r="A73" s="31"/>
      <c r="B73" s="10" t="s">
        <v>9</v>
      </c>
      <c r="C73" s="8"/>
      <c r="D73" s="8"/>
      <c r="E73" s="8">
        <v>0</v>
      </c>
    </row>
    <row r="74" spans="1:5" ht="16.5" customHeight="1" x14ac:dyDescent="0.25">
      <c r="A74" s="31" t="s">
        <v>32</v>
      </c>
      <c r="B74" s="10" t="s">
        <v>7</v>
      </c>
      <c r="C74" s="8">
        <v>9521</v>
      </c>
      <c r="D74" s="8">
        <v>0</v>
      </c>
      <c r="E74" s="8">
        <v>9521</v>
      </c>
    </row>
    <row r="75" spans="1:5" ht="16.5" customHeight="1" x14ac:dyDescent="0.25">
      <c r="A75" s="31"/>
      <c r="B75" s="10" t="s">
        <v>8</v>
      </c>
      <c r="C75" s="8">
        <v>14716</v>
      </c>
      <c r="D75" s="8">
        <v>0</v>
      </c>
      <c r="E75" s="8">
        <v>14716</v>
      </c>
    </row>
    <row r="76" spans="1:5" ht="16.5" customHeight="1" x14ac:dyDescent="0.25">
      <c r="A76" s="31"/>
      <c r="B76" s="10" t="s">
        <v>9</v>
      </c>
      <c r="C76" s="8">
        <v>5557</v>
      </c>
      <c r="D76" s="8">
        <v>0</v>
      </c>
      <c r="E76" s="8">
        <v>5557</v>
      </c>
    </row>
    <row r="77" spans="1:5" ht="16.5" customHeight="1" x14ac:dyDescent="0.25">
      <c r="A77" s="31" t="s">
        <v>33</v>
      </c>
      <c r="B77" s="10" t="s">
        <v>7</v>
      </c>
      <c r="C77" s="8"/>
      <c r="D77" s="8"/>
      <c r="E77" s="8">
        <v>0</v>
      </c>
    </row>
    <row r="78" spans="1:5" ht="16.5" customHeight="1" x14ac:dyDescent="0.25">
      <c r="A78" s="31"/>
      <c r="B78" s="10" t="s">
        <v>8</v>
      </c>
      <c r="C78" s="8"/>
      <c r="D78" s="8"/>
      <c r="E78" s="8">
        <v>0</v>
      </c>
    </row>
    <row r="79" spans="1:5" ht="16.5" customHeight="1" x14ac:dyDescent="0.25">
      <c r="A79" s="31"/>
      <c r="B79" s="10" t="s">
        <v>9</v>
      </c>
      <c r="C79" s="8"/>
      <c r="D79" s="8"/>
      <c r="E79" s="8">
        <v>0</v>
      </c>
    </row>
    <row r="80" spans="1:5" ht="16.5" customHeight="1" x14ac:dyDescent="0.25">
      <c r="A80" s="31" t="s">
        <v>34</v>
      </c>
      <c r="B80" s="10" t="s">
        <v>7</v>
      </c>
      <c r="C80" s="8"/>
      <c r="D80" s="8"/>
      <c r="E80" s="8">
        <v>0</v>
      </c>
    </row>
    <row r="81" spans="1:5" ht="16.5" customHeight="1" x14ac:dyDescent="0.25">
      <c r="A81" s="31"/>
      <c r="B81" s="10" t="s">
        <v>8</v>
      </c>
      <c r="C81" s="8"/>
      <c r="D81" s="8"/>
      <c r="E81" s="8">
        <v>0</v>
      </c>
    </row>
    <row r="82" spans="1:5" ht="16.5" customHeight="1" x14ac:dyDescent="0.25">
      <c r="A82" s="31"/>
      <c r="B82" s="10" t="s">
        <v>9</v>
      </c>
      <c r="C82" s="8"/>
      <c r="D82" s="8"/>
      <c r="E82" s="8">
        <v>0</v>
      </c>
    </row>
    <row r="83" spans="1:5" ht="16.5" customHeight="1" x14ac:dyDescent="0.25">
      <c r="A83" s="31" t="s">
        <v>35</v>
      </c>
      <c r="B83" s="10" t="s">
        <v>7</v>
      </c>
      <c r="C83" s="8"/>
      <c r="D83" s="8"/>
      <c r="E83" s="8">
        <v>0</v>
      </c>
    </row>
    <row r="84" spans="1:5" ht="16.5" customHeight="1" x14ac:dyDescent="0.25">
      <c r="A84" s="31"/>
      <c r="B84" s="10" t="s">
        <v>8</v>
      </c>
      <c r="C84" s="8"/>
      <c r="D84" s="8"/>
      <c r="E84" s="8">
        <v>0</v>
      </c>
    </row>
    <row r="85" spans="1:5" ht="16.5" customHeight="1" x14ac:dyDescent="0.25">
      <c r="A85" s="31"/>
      <c r="B85" s="10" t="s">
        <v>9</v>
      </c>
      <c r="C85" s="8"/>
      <c r="D85" s="8"/>
      <c r="E85" s="8">
        <v>0</v>
      </c>
    </row>
    <row r="86" spans="1:5" ht="16.5" customHeight="1" x14ac:dyDescent="0.25">
      <c r="A86" s="31" t="s">
        <v>36</v>
      </c>
      <c r="B86" s="10" t="s">
        <v>7</v>
      </c>
      <c r="C86" s="8">
        <v>2266</v>
      </c>
      <c r="D86" s="8">
        <v>0</v>
      </c>
      <c r="E86" s="8">
        <v>2266</v>
      </c>
    </row>
    <row r="87" spans="1:5" ht="16.5" customHeight="1" x14ac:dyDescent="0.25">
      <c r="A87" s="31"/>
      <c r="B87" s="10" t="s">
        <v>8</v>
      </c>
      <c r="C87" s="8">
        <v>2588</v>
      </c>
      <c r="D87" s="8">
        <v>263</v>
      </c>
      <c r="E87" s="8">
        <v>2851</v>
      </c>
    </row>
    <row r="88" spans="1:5" ht="16.5" customHeight="1" x14ac:dyDescent="0.25">
      <c r="A88" s="31"/>
      <c r="B88" s="10" t="s">
        <v>9</v>
      </c>
      <c r="C88" s="8"/>
      <c r="D88" s="8"/>
      <c r="E88" s="8">
        <v>0</v>
      </c>
    </row>
    <row r="89" spans="1:5" ht="16.5" customHeight="1" x14ac:dyDescent="0.25">
      <c r="A89" s="31" t="s">
        <v>37</v>
      </c>
      <c r="B89" s="10" t="s">
        <v>7</v>
      </c>
      <c r="C89" s="8"/>
      <c r="D89" s="8"/>
      <c r="E89" s="8">
        <v>0</v>
      </c>
    </row>
    <row r="90" spans="1:5" ht="16.5" customHeight="1" x14ac:dyDescent="0.25">
      <c r="A90" s="31"/>
      <c r="B90" s="10" t="s">
        <v>8</v>
      </c>
      <c r="C90" s="8"/>
      <c r="D90" s="8"/>
      <c r="E90" s="8">
        <v>0</v>
      </c>
    </row>
    <row r="91" spans="1:5" ht="16.5" customHeight="1" x14ac:dyDescent="0.25">
      <c r="A91" s="31"/>
      <c r="B91" s="10" t="s">
        <v>9</v>
      </c>
      <c r="C91" s="8"/>
      <c r="D91" s="8"/>
      <c r="E91" s="8">
        <v>0</v>
      </c>
    </row>
    <row r="92" spans="1:5" ht="16.5" customHeight="1" x14ac:dyDescent="0.25">
      <c r="A92" s="35" t="s">
        <v>38</v>
      </c>
      <c r="B92" s="10" t="s">
        <v>39</v>
      </c>
      <c r="C92" s="8"/>
      <c r="D92" s="8"/>
      <c r="E92" s="8">
        <v>0</v>
      </c>
    </row>
    <row r="93" spans="1:5" ht="16.5" customHeight="1" x14ac:dyDescent="0.25">
      <c r="A93" s="34"/>
      <c r="B93" s="10" t="s">
        <v>8</v>
      </c>
      <c r="C93" s="17"/>
      <c r="D93" s="17"/>
      <c r="E93" s="8">
        <v>0</v>
      </c>
    </row>
    <row r="94" spans="1:5" ht="16.5" customHeight="1" x14ac:dyDescent="0.25">
      <c r="A94" s="31" t="s">
        <v>40</v>
      </c>
      <c r="B94" s="10" t="s">
        <v>7</v>
      </c>
      <c r="C94" s="8">
        <v>3500</v>
      </c>
      <c r="D94" s="8"/>
      <c r="E94" s="8">
        <v>3500</v>
      </c>
    </row>
    <row r="95" spans="1:5" ht="16.5" customHeight="1" x14ac:dyDescent="0.25">
      <c r="A95" s="31"/>
      <c r="B95" s="10" t="s">
        <v>8</v>
      </c>
      <c r="C95" s="8">
        <v>139</v>
      </c>
      <c r="D95" s="8">
        <v>185</v>
      </c>
      <c r="E95" s="8">
        <v>324</v>
      </c>
    </row>
    <row r="96" spans="1:5" ht="16.5" customHeight="1" x14ac:dyDescent="0.25">
      <c r="A96" s="31"/>
      <c r="B96" s="10" t="s">
        <v>9</v>
      </c>
      <c r="C96" s="8"/>
      <c r="D96" s="8"/>
      <c r="E96" s="8">
        <v>0</v>
      </c>
    </row>
    <row r="97" spans="1:5" ht="16.5" hidden="1" customHeight="1" x14ac:dyDescent="0.25">
      <c r="A97" s="11" t="s">
        <v>41</v>
      </c>
      <c r="B97" s="10" t="s">
        <v>9</v>
      </c>
      <c r="C97" s="8"/>
      <c r="D97" s="8"/>
      <c r="E97" s="8">
        <v>0</v>
      </c>
    </row>
    <row r="98" spans="1:5" ht="16.5" customHeight="1" x14ac:dyDescent="0.25">
      <c r="A98" s="31" t="s">
        <v>43</v>
      </c>
      <c r="B98" s="10" t="s">
        <v>7</v>
      </c>
      <c r="C98" s="8"/>
      <c r="D98" s="8"/>
      <c r="E98" s="8">
        <v>0</v>
      </c>
    </row>
    <row r="99" spans="1:5" ht="16.5" customHeight="1" x14ac:dyDescent="0.25">
      <c r="A99" s="31"/>
      <c r="B99" s="10" t="s">
        <v>8</v>
      </c>
      <c r="C99" s="8">
        <v>1662</v>
      </c>
      <c r="D99" s="8"/>
      <c r="E99" s="8">
        <v>1662</v>
      </c>
    </row>
    <row r="100" spans="1:5" ht="16.5" customHeight="1" x14ac:dyDescent="0.25">
      <c r="A100" s="31"/>
      <c r="B100" s="10" t="s">
        <v>9</v>
      </c>
      <c r="C100" s="8"/>
      <c r="D100" s="8"/>
      <c r="E100" s="8">
        <v>0</v>
      </c>
    </row>
    <row r="101" spans="1:5" ht="16.5" customHeight="1" x14ac:dyDescent="0.25">
      <c r="A101" s="31" t="s">
        <v>44</v>
      </c>
      <c r="B101" s="10" t="s">
        <v>7</v>
      </c>
      <c r="C101" s="8"/>
      <c r="D101" s="8"/>
      <c r="E101" s="8">
        <v>0</v>
      </c>
    </row>
    <row r="102" spans="1:5" ht="16.5" customHeight="1" x14ac:dyDescent="0.25">
      <c r="A102" s="31"/>
      <c r="B102" s="10" t="s">
        <v>8</v>
      </c>
      <c r="C102" s="8"/>
      <c r="D102" s="8">
        <v>3698</v>
      </c>
      <c r="E102" s="8">
        <v>3698</v>
      </c>
    </row>
    <row r="103" spans="1:5" ht="16.5" customHeight="1" x14ac:dyDescent="0.25">
      <c r="A103" s="31"/>
      <c r="B103" s="10" t="s">
        <v>9</v>
      </c>
      <c r="C103" s="8"/>
      <c r="D103" s="8"/>
      <c r="E103" s="8">
        <v>0</v>
      </c>
    </row>
    <row r="104" spans="1:5" ht="16.5" customHeight="1" x14ac:dyDescent="0.25">
      <c r="A104" s="31" t="s">
        <v>53</v>
      </c>
      <c r="B104" s="10" t="s">
        <v>7</v>
      </c>
      <c r="C104" s="8"/>
      <c r="D104" s="8"/>
      <c r="E104" s="8">
        <v>0</v>
      </c>
    </row>
    <row r="105" spans="1:5" ht="16.5" customHeight="1" x14ac:dyDescent="0.25">
      <c r="A105" s="31"/>
      <c r="B105" s="10" t="s">
        <v>8</v>
      </c>
      <c r="C105" s="8">
        <v>3841</v>
      </c>
      <c r="D105" s="8"/>
      <c r="E105" s="8">
        <v>3841</v>
      </c>
    </row>
    <row r="106" spans="1:5" ht="16.5" customHeight="1" x14ac:dyDescent="0.25">
      <c r="A106" s="31"/>
      <c r="B106" s="10" t="s">
        <v>9</v>
      </c>
      <c r="C106" s="8"/>
      <c r="D106" s="8"/>
      <c r="E106" s="8">
        <v>0</v>
      </c>
    </row>
    <row r="107" spans="1:5" ht="16.5" customHeight="1" x14ac:dyDescent="0.25">
      <c r="A107" s="31" t="s">
        <v>54</v>
      </c>
      <c r="B107" s="10" t="s">
        <v>7</v>
      </c>
      <c r="C107" s="8"/>
      <c r="D107" s="8"/>
      <c r="E107" s="8">
        <v>0</v>
      </c>
    </row>
    <row r="108" spans="1:5" ht="16.5" customHeight="1" x14ac:dyDescent="0.25">
      <c r="A108" s="31"/>
      <c r="B108" s="10" t="s">
        <v>8</v>
      </c>
      <c r="C108" s="8"/>
      <c r="D108" s="8"/>
      <c r="E108" s="8">
        <v>0</v>
      </c>
    </row>
    <row r="109" spans="1:5" ht="16.5" customHeight="1" x14ac:dyDescent="0.25">
      <c r="A109" s="31"/>
      <c r="B109" s="10" t="s">
        <v>9</v>
      </c>
      <c r="C109" s="8"/>
      <c r="D109" s="8"/>
      <c r="E109" s="8">
        <v>0</v>
      </c>
    </row>
    <row r="110" spans="1:5" ht="16.5" customHeight="1" x14ac:dyDescent="0.25">
      <c r="A110" s="23" t="s">
        <v>55</v>
      </c>
      <c r="B110" s="10" t="s">
        <v>8</v>
      </c>
      <c r="C110" s="8"/>
      <c r="D110" s="8"/>
      <c r="E110" s="8"/>
    </row>
    <row r="111" spans="1:5" ht="16.5" customHeight="1" x14ac:dyDescent="0.25">
      <c r="A111" s="36" t="s">
        <v>5</v>
      </c>
      <c r="B111" s="13" t="s">
        <v>7</v>
      </c>
      <c r="C111" s="14">
        <v>16702</v>
      </c>
      <c r="D111" s="14">
        <v>7151</v>
      </c>
      <c r="E111" s="14">
        <v>23853</v>
      </c>
    </row>
    <row r="112" spans="1:5" ht="16.5" customHeight="1" x14ac:dyDescent="0.25">
      <c r="A112" s="36"/>
      <c r="B112" s="13" t="s">
        <v>8</v>
      </c>
      <c r="C112" s="14">
        <v>30876</v>
      </c>
      <c r="D112" s="14">
        <v>17643</v>
      </c>
      <c r="E112" s="14">
        <v>48519</v>
      </c>
    </row>
    <row r="113" spans="1:5" ht="16.5" customHeight="1" x14ac:dyDescent="0.25">
      <c r="A113" s="36"/>
      <c r="B113" s="13" t="s">
        <v>9</v>
      </c>
      <c r="C113" s="14">
        <v>6542</v>
      </c>
      <c r="D113" s="14">
        <v>1419</v>
      </c>
      <c r="E113" s="14">
        <v>7961</v>
      </c>
    </row>
  </sheetData>
  <mergeCells count="41">
    <mergeCell ref="A111:A113"/>
    <mergeCell ref="A94:A96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3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C1:E1"/>
    <mergeCell ref="C2:E2"/>
    <mergeCell ref="A3:A4"/>
    <mergeCell ref="B3:B4"/>
    <mergeCell ref="C3:E3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55</vt:i4>
      </vt:variant>
    </vt:vector>
  </HeadingPairs>
  <TitlesOfParts>
    <vt:vector size="55" baseType="lpstr">
      <vt:lpstr>СВОД </vt:lpstr>
      <vt:lpstr>Альменевская ЦРБ</vt:lpstr>
      <vt:lpstr>Белозерская ЦРБ</vt:lpstr>
      <vt:lpstr>Варгашинская ЦРБ</vt:lpstr>
      <vt:lpstr>Глядянская ЦРБ</vt:lpstr>
      <vt:lpstr>Далматовская ЦРБ</vt:lpstr>
      <vt:lpstr>Звериноголовская ЦРБ</vt:lpstr>
      <vt:lpstr>Каргапольская ЦРБ</vt:lpstr>
      <vt:lpstr>Катайская ЦРБ</vt:lpstr>
      <vt:lpstr>Кетовская ЦРБ</vt:lpstr>
      <vt:lpstr>Куртамышская ЦРБ</vt:lpstr>
      <vt:lpstr>Лебяжьевская ЦРБ</vt:lpstr>
      <vt:lpstr>Макушинская ЦРБ</vt:lpstr>
      <vt:lpstr>Мишкинская ЦРБ</vt:lpstr>
      <vt:lpstr>Мокроусовская ЦРБ</vt:lpstr>
      <vt:lpstr>Петуховская ЦРБ</vt:lpstr>
      <vt:lpstr>Половинская ЦРБ</vt:lpstr>
      <vt:lpstr>Сафакулевская ЦРБ</vt:lpstr>
      <vt:lpstr> Целинная ЦРБ</vt:lpstr>
      <vt:lpstr>Частоозерская ЦРБ</vt:lpstr>
      <vt:lpstr>Шатровская ЦРБ</vt:lpstr>
      <vt:lpstr>Шумихинская ЦРБ</vt:lpstr>
      <vt:lpstr>Щучанская ЦРБ</vt:lpstr>
      <vt:lpstr>Юргамышская ЦРБ</vt:lpstr>
      <vt:lpstr>Шадринская ЦРБ</vt:lpstr>
      <vt:lpstr>КОКБ</vt:lpstr>
      <vt:lpstr>КОДКБ им. Кр.Креста</vt:lpstr>
      <vt:lpstr>КОКД</vt:lpstr>
      <vt:lpstr>КООД</vt:lpstr>
      <vt:lpstr>КОСИБ</vt:lpstr>
      <vt:lpstr>КОГВВ</vt:lpstr>
      <vt:lpstr>КОКВД</vt:lpstr>
      <vt:lpstr>КОВФД</vt:lpstr>
      <vt:lpstr>КОПЦ</vt:lpstr>
      <vt:lpstr>КБ2</vt:lpstr>
      <vt:lpstr>КП1</vt:lpstr>
      <vt:lpstr>КП2</vt:lpstr>
      <vt:lpstr>Курганская детская поликлиника</vt:lpstr>
      <vt:lpstr>Курганская  стом. поликлиника</vt:lpstr>
      <vt:lpstr>Курганская дет.стом.поликл.</vt:lpstr>
      <vt:lpstr>КБСМП</vt:lpstr>
      <vt:lpstr>Шадринская детская больн.</vt:lpstr>
      <vt:lpstr>Шадринская поликлиника</vt:lpstr>
      <vt:lpstr>ШБСМП</vt:lpstr>
      <vt:lpstr>ЛОРИМЕД</vt:lpstr>
      <vt:lpstr>РНЦ ВТО</vt:lpstr>
      <vt:lpstr>ЧУЗ "РЖД-Медицина"</vt:lpstr>
      <vt:lpstr>КМЗ</vt:lpstr>
      <vt:lpstr>МСЧ МВД</vt:lpstr>
      <vt:lpstr>ДОКТОР</vt:lpstr>
      <vt:lpstr>МАСТЕРСЛУХ</vt:lpstr>
      <vt:lpstr>АМЕЛИЯ</vt:lpstr>
      <vt:lpstr>ОФТАЛЬМО-РЕГИОН</vt:lpstr>
      <vt:lpstr>МЕД-ЛАЙН</vt:lpstr>
      <vt:lpstr>ЦСМ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2020-01-06T11:25:02Z</cp:lastPrinted>
  <dcterms:created xsi:type="dcterms:W3CDTF">2019-11-28T03:16:30Z</dcterms:created>
  <dcterms:modified xsi:type="dcterms:W3CDTF">2020-01-10T03:25:10Z</dcterms:modified>
</cp:coreProperties>
</file>