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3 от 27.03.2024\"/>
    </mc:Choice>
  </mc:AlternateContent>
  <bookViews>
    <workbookView xWindow="0" yWindow="0" windowWidth="28800" windowHeight="124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7" i="2"/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G65" i="2"/>
  <c r="E58" i="2"/>
  <c r="F58" i="2" s="1"/>
  <c r="E53" i="2"/>
  <c r="F53" i="2" s="1"/>
  <c r="F52" i="2"/>
  <c r="E52" i="2"/>
  <c r="E51" i="2"/>
  <c r="F51" i="2" s="1"/>
  <c r="E50" i="2"/>
  <c r="F50" i="2" s="1"/>
  <c r="E49" i="2"/>
  <c r="F49" i="2" s="1"/>
  <c r="F48" i="2"/>
  <c r="E48" i="2"/>
  <c r="E47" i="2"/>
  <c r="F47" i="2" s="1"/>
  <c r="E46" i="2"/>
  <c r="F46" i="2" s="1"/>
  <c r="E45" i="2"/>
  <c r="F45" i="2" s="1"/>
  <c r="F44" i="2"/>
  <c r="E44" i="2"/>
  <c r="E43" i="2"/>
  <c r="F43" i="2" s="1"/>
  <c r="E42" i="2"/>
  <c r="F42" i="2" s="1"/>
  <c r="E41" i="2"/>
  <c r="F41" i="2" s="1"/>
  <c r="F40" i="2"/>
  <c r="E40" i="2"/>
  <c r="E39" i="2"/>
  <c r="F39" i="2" s="1"/>
  <c r="E38" i="2"/>
  <c r="F38" i="2" s="1"/>
  <c r="E37" i="2"/>
  <c r="F37" i="2" s="1"/>
  <c r="F36" i="2"/>
  <c r="E36" i="2"/>
  <c r="E35" i="2"/>
  <c r="F35" i="2" s="1"/>
  <c r="E34" i="2"/>
  <c r="F34" i="2" s="1"/>
  <c r="E33" i="2"/>
  <c r="F33" i="2" s="1"/>
  <c r="F32" i="2"/>
  <c r="E32" i="2"/>
  <c r="E31" i="2"/>
  <c r="F31" i="2" s="1"/>
  <c r="E30" i="2"/>
  <c r="F30" i="2" s="1"/>
  <c r="E29" i="2"/>
  <c r="F29" i="2" s="1"/>
  <c r="F28" i="2"/>
  <c r="E28" i="2"/>
  <c r="E27" i="2"/>
  <c r="F27" i="2" s="1"/>
  <c r="E26" i="2"/>
  <c r="F26" i="2" s="1"/>
  <c r="E25" i="2"/>
  <c r="F25" i="2" s="1"/>
  <c r="F24" i="2"/>
  <c r="E24" i="2"/>
  <c r="E23" i="2"/>
  <c r="F23" i="2" s="1"/>
  <c r="E22" i="2"/>
  <c r="F22" i="2" s="1"/>
  <c r="E21" i="2"/>
  <c r="F21" i="2" s="1"/>
  <c r="F20" i="2"/>
  <c r="E20" i="2"/>
  <c r="E19" i="2"/>
  <c r="F19" i="2" s="1"/>
  <c r="E18" i="2"/>
  <c r="F18" i="2" s="1"/>
  <c r="E17" i="2"/>
  <c r="F17" i="2" s="1"/>
  <c r="F16" i="2"/>
  <c r="E16" i="2"/>
  <c r="E15" i="2"/>
  <c r="F15" i="2" s="1"/>
  <c r="E14" i="2"/>
  <c r="F14" i="2" s="1"/>
  <c r="E13" i="2"/>
  <c r="F13" i="2" s="1"/>
  <c r="F12" i="2"/>
  <c r="E12" i="2"/>
  <c r="E11" i="2"/>
  <c r="F11" i="2" s="1"/>
  <c r="E10" i="2"/>
  <c r="F10" i="2" s="1"/>
  <c r="E9" i="2"/>
  <c r="F9" i="2" s="1"/>
  <c r="F8" i="2"/>
  <c r="E8" i="2"/>
  <c r="H65" i="2"/>
  <c r="E7" i="2"/>
  <c r="F7" i="2" s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AQ65" i="2"/>
  <c r="AJ65" i="2"/>
  <c r="AP65" i="2"/>
  <c r="C65" i="2"/>
  <c r="E65" i="2"/>
  <c r="F65" i="2"/>
  <c r="D65" i="2"/>
  <c r="AI65" i="2"/>
  <c r="AN65" i="2"/>
  <c r="AK65" i="2"/>
  <c r="AM65" i="2"/>
  <c r="AO65" i="2"/>
  <c r="AH65" i="2"/>
  <c r="AL65" i="2"/>
</calcChain>
</file>

<file path=xl/sharedStrings.xml><?xml version="1.0" encoding="utf-8"?>
<sst xmlns="http://schemas.openxmlformats.org/spreadsheetml/2006/main" count="728" uniqueCount="127">
  <si>
    <t>Приложение 2</t>
  </si>
  <si>
    <t>к протоколу заседания комиссии по разработке территориальной программы ОМС Курганской области от 27.03.2024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</si>
  <si>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</si>
  <si>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</si>
  <si>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</si>
  <si>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</si>
  <si>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</si>
  <si>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</si>
  <si>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</si>
  <si>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</si>
  <si>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</si>
  <si>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</si>
  <si>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</si>
  <si>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</si>
  <si>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</si>
  <si>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</si>
  <si>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</si>
  <si>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</si>
  <si>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</si>
  <si>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</si>
  <si>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</si>
  <si>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</si>
  <si>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</si>
  <si>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</si>
  <si>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</si>
  <si>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</si>
  <si>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</si>
  <si>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</si>
  <si>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</si>
  <si>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</si>
  <si>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</si>
  <si>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</si>
  <si>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</si>
  <si>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</si>
  <si>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</si>
  <si>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</si>
  <si>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</si>
  <si>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</si>
  <si>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</si>
  <si>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</si>
  <si>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</si>
  <si>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</si>
  <si>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</si>
  <si>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</si>
  <si>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</si>
  <si>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</si>
  <si>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</si>
  <si>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</si>
  <si>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</si>
  <si>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</si>
  <si>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</si>
  <si>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</si>
  <si>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</si>
  <si>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</si>
  <si>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</si>
  <si>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</si>
  <si>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</si>
  <si>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</si>
  <si>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</si>
  <si>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</si>
  <si>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</si>
  <si>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</si>
  <si>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</si>
  <si>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</si>
  <si>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</si>
  <si>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</si>
  <si>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</si>
  <si>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</si>
  <si>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</si>
  <si>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</si>
  <si>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</si>
  <si>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</si>
  <si>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</si>
  <si>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</si>
  <si>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</si>
  <si>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</si>
  <si>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</si>
  <si>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</si>
  <si>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</si>
  <si>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</si>
  <si>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</si>
  <si>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</si>
  <si>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</si>
  <si>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</si>
  <si>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</si>
  <si>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</si>
  <si>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</si>
  <si>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</si>
  <si>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</si>
  <si>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</si>
  <si>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</si>
  <si>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</si>
  <si>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</si>
  <si>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</si>
  <si>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</si>
  <si>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</si>
  <si>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</si>
  <si>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</si>
  <si>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</si>
  <si>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</si>
  <si>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</si>
  <si>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</si>
  <si>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</si>
  <si>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</si>
  <si>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</si>
  <si>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</si>
  <si>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</si>
  <si>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</si>
  <si>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</si>
  <si>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</si>
  <si>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</si>
  <si>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</si>
  <si>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</si>
  <si>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</si>
  <si>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</si>
  <si>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</si>
  <si>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</si>
  <si>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</si>
  <si>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</si>
  <si>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</si>
  <si>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</si>
  <si>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</si>
  <si>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</si>
  <si>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</si>
  <si>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</si>
  <si>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</si>
  <si>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Диспансеризация сирот, опекаемых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</si>
</sst>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workbookViewId="0">
      <pane xSplit="2" ySplit="6" topLeftCell="L7" activePane="bottomRight" state="frozen"/>
      <selection pane="topRight"/>
      <selection pane="bottomLeft"/>
      <selection pane="bottomRight" activeCell="O24" sqref="O2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3" t="s">
        <v>5</v>
      </c>
      <c r="C4" s="104" t="s">
        <v>6</v>
      </c>
      <c r="D4" s="104"/>
      <c r="E4" s="104"/>
      <c r="F4" s="104"/>
      <c r="G4" s="105" t="s">
        <v>7</v>
      </c>
      <c r="H4" s="108" t="s">
        <v>8</v>
      </c>
      <c r="I4" s="108" t="s">
        <v>9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10</v>
      </c>
      <c r="V4" s="110"/>
      <c r="W4" s="110"/>
      <c r="X4" s="110"/>
      <c r="Y4" s="110"/>
      <c r="Z4" s="110" t="s">
        <v>11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12</v>
      </c>
      <c r="D5" s="109"/>
      <c r="E5" s="109" t="s">
        <v>13</v>
      </c>
      <c r="F5" s="109"/>
      <c r="G5" s="106"/>
      <c r="H5" s="108"/>
      <c r="I5" s="108" t="s">
        <v>14</v>
      </c>
      <c r="J5" s="108"/>
      <c r="K5" s="108"/>
      <c r="L5" s="108" t="s">
        <v>15</v>
      </c>
      <c r="M5" s="108"/>
      <c r="N5" s="108"/>
      <c r="O5" s="108" t="s">
        <v>16</v>
      </c>
      <c r="P5" s="108"/>
      <c r="Q5" s="108"/>
      <c r="R5" s="108" t="s">
        <v>17</v>
      </c>
      <c r="S5" s="108"/>
      <c r="T5" s="108"/>
      <c r="U5" s="108" t="s">
        <v>18</v>
      </c>
      <c r="V5" s="108" t="s">
        <v>19</v>
      </c>
      <c r="W5" s="108"/>
      <c r="X5" s="108"/>
      <c r="Y5" s="108"/>
      <c r="Z5" s="108" t="s">
        <v>8</v>
      </c>
      <c r="AA5" s="108" t="s">
        <v>19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20</v>
      </c>
      <c r="D6" s="79" t="s">
        <v>21</v>
      </c>
      <c r="E6" s="79" t="s">
        <v>20</v>
      </c>
      <c r="F6" s="79" t="s">
        <v>21</v>
      </c>
      <c r="G6" s="107"/>
      <c r="H6" s="108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8"/>
      <c r="V6" s="80" t="s">
        <v>14</v>
      </c>
      <c r="W6" s="80" t="s">
        <v>15</v>
      </c>
      <c r="X6" s="80" t="s">
        <v>16</v>
      </c>
      <c r="Y6" s="80" t="s">
        <v>17</v>
      </c>
      <c r="Z6" s="108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7"/>
  <sheetViews>
    <sheetView zoomScale="68" zoomScaleNormal="68" workbookViewId="0">
      <pane xSplit="6" ySplit="6" topLeftCell="G46" activePane="bottomRight" state="frozen"/>
      <selection pane="topRight"/>
      <selection pane="bottomLeft"/>
      <selection pane="bottomRight" activeCell="T21" sqref="T2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23" width="20.28515625" style="47" customWidth="1"/>
    <col min="24" max="33" width="19.7109375" style="48" customWidth="1"/>
    <col min="34" max="43" width="19.7109375" style="48" hidden="1" customWidth="1"/>
    <col min="44" max="44" width="9.140625" style="4"/>
  </cols>
  <sheetData>
    <row r="1" spans="1:43" x14ac:dyDescent="0.25">
      <c r="AG1" s="49" t="s">
        <v>93</v>
      </c>
    </row>
    <row r="3" spans="1:43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</row>
    <row r="4" spans="1:43" ht="37.5" customHeight="1" x14ac:dyDescent="0.25">
      <c r="A4" s="125" t="s">
        <v>4</v>
      </c>
      <c r="B4" s="116" t="s">
        <v>5</v>
      </c>
      <c r="C4" s="121" t="s">
        <v>6</v>
      </c>
      <c r="D4" s="122"/>
      <c r="E4" s="122"/>
      <c r="F4" s="116"/>
      <c r="G4" s="126" t="s">
        <v>95</v>
      </c>
      <c r="H4" s="117" t="s">
        <v>8</v>
      </c>
      <c r="I4" s="121" t="s">
        <v>96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16"/>
      <c r="V4" s="118" t="s">
        <v>9</v>
      </c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20"/>
      <c r="AH4" s="127" t="s">
        <v>97</v>
      </c>
      <c r="AI4" s="127"/>
      <c r="AJ4" s="127"/>
      <c r="AK4" s="127"/>
      <c r="AL4" s="127"/>
      <c r="AM4" s="111" t="s">
        <v>98</v>
      </c>
      <c r="AN4" s="112"/>
      <c r="AO4" s="112"/>
      <c r="AP4" s="112"/>
      <c r="AQ4" s="113"/>
    </row>
    <row r="5" spans="1:43" s="35" customFormat="1" ht="68.25" customHeight="1" x14ac:dyDescent="0.2">
      <c r="A5" s="125"/>
      <c r="B5" s="116"/>
      <c r="C5" s="127" t="s">
        <v>12</v>
      </c>
      <c r="D5" s="127"/>
      <c r="E5" s="111" t="s">
        <v>13</v>
      </c>
      <c r="F5" s="113"/>
      <c r="G5" s="126"/>
      <c r="H5" s="117"/>
      <c r="I5" s="123" t="s">
        <v>99</v>
      </c>
      <c r="J5" s="123" t="s">
        <v>100</v>
      </c>
      <c r="K5" s="121" t="s">
        <v>101</v>
      </c>
      <c r="L5" s="122"/>
      <c r="M5" s="122"/>
      <c r="N5" s="122"/>
      <c r="O5" s="122"/>
      <c r="P5" s="122"/>
      <c r="Q5" s="122"/>
      <c r="R5" s="122"/>
      <c r="S5" s="122"/>
      <c r="T5" s="122"/>
      <c r="U5" s="116"/>
      <c r="V5" s="117" t="s">
        <v>14</v>
      </c>
      <c r="W5" s="117"/>
      <c r="X5" s="117"/>
      <c r="Y5" s="117" t="s">
        <v>15</v>
      </c>
      <c r="Z5" s="117"/>
      <c r="AA5" s="117"/>
      <c r="AB5" s="117" t="s">
        <v>16</v>
      </c>
      <c r="AC5" s="117"/>
      <c r="AD5" s="117"/>
      <c r="AE5" s="117" t="s">
        <v>17</v>
      </c>
      <c r="AF5" s="117"/>
      <c r="AG5" s="117"/>
      <c r="AH5" s="128" t="s">
        <v>8</v>
      </c>
      <c r="AI5" s="118" t="s">
        <v>19</v>
      </c>
      <c r="AJ5" s="119"/>
      <c r="AK5" s="119"/>
      <c r="AL5" s="120"/>
      <c r="AM5" s="114" t="s">
        <v>8</v>
      </c>
      <c r="AN5" s="118" t="s">
        <v>19</v>
      </c>
      <c r="AO5" s="119"/>
      <c r="AP5" s="119"/>
      <c r="AQ5" s="120"/>
    </row>
    <row r="6" spans="1:43" s="37" customFormat="1" ht="62.25" customHeight="1" x14ac:dyDescent="0.2">
      <c r="A6" s="125"/>
      <c r="B6" s="116"/>
      <c r="C6" s="36" t="s">
        <v>20</v>
      </c>
      <c r="D6" s="36" t="s">
        <v>21</v>
      </c>
      <c r="E6" s="36" t="s">
        <v>20</v>
      </c>
      <c r="F6" s="36" t="s">
        <v>21</v>
      </c>
      <c r="G6" s="126"/>
      <c r="H6" s="117"/>
      <c r="I6" s="124"/>
      <c r="J6" s="12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126</v>
      </c>
      <c r="R6" s="100" t="s">
        <v>108</v>
      </c>
      <c r="S6" s="100" t="s">
        <v>109</v>
      </c>
      <c r="T6" s="100" t="s">
        <v>110</v>
      </c>
      <c r="U6" s="100" t="s">
        <v>111</v>
      </c>
      <c r="V6" s="94" t="s">
        <v>22</v>
      </c>
      <c r="W6" s="94" t="s">
        <v>23</v>
      </c>
      <c r="X6" s="94" t="s">
        <v>24</v>
      </c>
      <c r="Y6" s="94" t="s">
        <v>25</v>
      </c>
      <c r="Z6" s="94" t="s">
        <v>26</v>
      </c>
      <c r="AA6" s="94" t="s">
        <v>27</v>
      </c>
      <c r="AB6" s="94" t="s">
        <v>28</v>
      </c>
      <c r="AC6" s="94" t="s">
        <v>29</v>
      </c>
      <c r="AD6" s="94" t="s">
        <v>30</v>
      </c>
      <c r="AE6" s="94" t="s">
        <v>31</v>
      </c>
      <c r="AF6" s="94" t="s">
        <v>32</v>
      </c>
      <c r="AG6" s="94" t="s">
        <v>33</v>
      </c>
      <c r="AH6" s="129"/>
      <c r="AI6" s="44" t="s">
        <v>14</v>
      </c>
      <c r="AJ6" s="44" t="s">
        <v>15</v>
      </c>
      <c r="AK6" s="44" t="s">
        <v>16</v>
      </c>
      <c r="AL6" s="44" t="s">
        <v>17</v>
      </c>
      <c r="AM6" s="115"/>
      <c r="AN6" s="44" t="s">
        <v>14</v>
      </c>
      <c r="AO6" s="44" t="s">
        <v>15</v>
      </c>
      <c r="AP6" s="44" t="s">
        <v>16</v>
      </c>
      <c r="AQ6" s="44" t="s">
        <v>17</v>
      </c>
    </row>
    <row r="7" spans="1:43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2.6463225652640362E-2</v>
      </c>
      <c r="F7" s="3">
        <f t="shared" ref="F7:F53" si="1">1-E7</f>
        <v>0.97353677434735963</v>
      </c>
      <c r="G7" s="38">
        <v>0</v>
      </c>
      <c r="H7" s="46">
        <f>I7+J7+K7+U7+L7+M7+N7+O7+P7+Q7+R7+S7+T7</f>
        <v>252311683.62</v>
      </c>
      <c r="I7" s="46">
        <v>81884681.959999993</v>
      </c>
      <c r="J7" s="46">
        <v>32575719.68</v>
      </c>
      <c r="K7" s="46">
        <v>4400632.9800000004</v>
      </c>
      <c r="L7" s="46">
        <v>32571234.140000001</v>
      </c>
      <c r="M7" s="46">
        <v>26307495.850000001</v>
      </c>
      <c r="N7" s="46">
        <v>26463901.100000001</v>
      </c>
      <c r="O7" s="46">
        <v>2365272.54</v>
      </c>
      <c r="P7" s="46">
        <v>11942780.439999999</v>
      </c>
      <c r="Q7" s="46">
        <v>1311478.8</v>
      </c>
      <c r="R7" s="46">
        <v>6215779.6200000001</v>
      </c>
      <c r="S7" s="46">
        <v>21481680.079999998</v>
      </c>
      <c r="T7" s="46">
        <v>13250.43</v>
      </c>
      <c r="U7" s="46">
        <v>4777776</v>
      </c>
      <c r="V7" s="46">
        <v>21025967</v>
      </c>
      <c r="W7" s="46">
        <v>21025971</v>
      </c>
      <c r="X7" s="46">
        <v>21025976</v>
      </c>
      <c r="Y7" s="46">
        <v>21025964</v>
      </c>
      <c r="Z7" s="46">
        <v>21025981</v>
      </c>
      <c r="AA7" s="46">
        <v>21025970</v>
      </c>
      <c r="AB7" s="46">
        <v>21025982</v>
      </c>
      <c r="AC7" s="46">
        <v>21025967</v>
      </c>
      <c r="AD7" s="46">
        <v>21025985</v>
      </c>
      <c r="AE7" s="46">
        <v>21025966</v>
      </c>
      <c r="AF7" s="46">
        <v>21025982</v>
      </c>
      <c r="AG7" s="46">
        <v>21025972.620000001</v>
      </c>
      <c r="AH7" s="52"/>
      <c r="AI7" s="52"/>
      <c r="AJ7" s="52"/>
      <c r="AK7" s="52"/>
      <c r="AL7" s="52"/>
      <c r="AM7" s="52"/>
      <c r="AN7" s="52"/>
      <c r="AO7" s="52"/>
      <c r="AP7" s="52"/>
      <c r="AQ7" s="52"/>
    </row>
    <row r="8" spans="1:43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7.2759061260170801E-2</v>
      </c>
      <c r="F8" s="3">
        <f t="shared" si="1"/>
        <v>0.92724093873982916</v>
      </c>
      <c r="G8" s="38">
        <v>0</v>
      </c>
      <c r="H8" s="46">
        <f t="shared" ref="H8:H64" si="2">I8+J8+K8+U8+L8+M8+N8+O8+P8+Q8+R8+S8+T8</f>
        <v>150186023.75999999</v>
      </c>
      <c r="I8" s="46">
        <v>58148785.689999998</v>
      </c>
      <c r="J8" s="46">
        <v>12954842.310000001</v>
      </c>
      <c r="K8" s="46">
        <v>418300.24</v>
      </c>
      <c r="L8" s="46">
        <v>22699059.579999998</v>
      </c>
      <c r="M8" s="46">
        <v>12128325.57</v>
      </c>
      <c r="N8" s="46">
        <v>19269172.120000001</v>
      </c>
      <c r="O8" s="46">
        <v>1528710.25</v>
      </c>
      <c r="P8" s="46">
        <v>5586204.29</v>
      </c>
      <c r="Q8" s="46">
        <v>1777398.9</v>
      </c>
      <c r="R8" s="46">
        <v>4017606.66</v>
      </c>
      <c r="S8" s="46">
        <v>11644367.720000001</v>
      </c>
      <c r="T8" s="46">
        <v>13250.43</v>
      </c>
      <c r="U8" s="46">
        <v>0</v>
      </c>
      <c r="V8" s="46">
        <v>12515477</v>
      </c>
      <c r="W8" s="46">
        <v>12515485</v>
      </c>
      <c r="X8" s="46">
        <v>12515482</v>
      </c>
      <c r="Y8" s="46">
        <v>12515514</v>
      </c>
      <c r="Z8" s="46">
        <v>12515490</v>
      </c>
      <c r="AA8" s="46">
        <v>12515523</v>
      </c>
      <c r="AB8" s="46">
        <v>12515493</v>
      </c>
      <c r="AC8" s="46">
        <v>12515519</v>
      </c>
      <c r="AD8" s="46">
        <v>12515492</v>
      </c>
      <c r="AE8" s="46">
        <v>12515519</v>
      </c>
      <c r="AF8" s="46">
        <v>12515493</v>
      </c>
      <c r="AG8" s="46">
        <v>12515536.76</v>
      </c>
      <c r="AH8" s="52"/>
      <c r="AI8" s="52"/>
      <c r="AJ8" s="52"/>
      <c r="AK8" s="52"/>
      <c r="AL8" s="52"/>
      <c r="AM8" s="52"/>
      <c r="AN8" s="52"/>
      <c r="AO8" s="52"/>
      <c r="AP8" s="52"/>
      <c r="AQ8" s="52"/>
    </row>
    <row r="9" spans="1:43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0.97300837082170721</v>
      </c>
      <c r="F9" s="3">
        <f t="shared" si="1"/>
        <v>2.6991629178292786E-2</v>
      </c>
      <c r="G9" s="38">
        <v>0</v>
      </c>
      <c r="H9" s="46">
        <f t="shared" si="2"/>
        <v>510109617.04000002</v>
      </c>
      <c r="I9" s="46">
        <v>162187313.27000001</v>
      </c>
      <c r="J9" s="46">
        <v>70810664.840000004</v>
      </c>
      <c r="K9" s="46">
        <v>3601660.88</v>
      </c>
      <c r="L9" s="46">
        <v>87828344.840000004</v>
      </c>
      <c r="M9" s="46">
        <v>38740156.18</v>
      </c>
      <c r="N9" s="46">
        <v>42546872.109999999</v>
      </c>
      <c r="O9" s="46">
        <v>5386264.2000000002</v>
      </c>
      <c r="P9" s="46">
        <v>37425552.079999998</v>
      </c>
      <c r="Q9" s="46">
        <v>3951692.7</v>
      </c>
      <c r="R9" s="46">
        <v>13119726</v>
      </c>
      <c r="S9" s="46">
        <v>44498119.509999998</v>
      </c>
      <c r="T9" s="46">
        <v>13250.43</v>
      </c>
      <c r="U9" s="46">
        <v>0</v>
      </c>
      <c r="V9" s="46">
        <v>42509117</v>
      </c>
      <c r="W9" s="46">
        <v>42509129</v>
      </c>
      <c r="X9" s="46">
        <v>42509133</v>
      </c>
      <c r="Y9" s="46">
        <v>42509120</v>
      </c>
      <c r="Z9" s="46">
        <v>42509135</v>
      </c>
      <c r="AA9" s="46">
        <v>42509140</v>
      </c>
      <c r="AB9" s="46">
        <v>42509140</v>
      </c>
      <c r="AC9" s="46">
        <v>42509128</v>
      </c>
      <c r="AD9" s="46">
        <v>42509146</v>
      </c>
      <c r="AE9" s="46">
        <v>42509125</v>
      </c>
      <c r="AF9" s="46">
        <v>42509140</v>
      </c>
      <c r="AG9" s="46">
        <v>42509164.039999999</v>
      </c>
      <c r="AH9" s="52"/>
      <c r="AI9" s="52"/>
      <c r="AJ9" s="52"/>
      <c r="AK9" s="52"/>
      <c r="AL9" s="52"/>
      <c r="AM9" s="52"/>
      <c r="AN9" s="52"/>
      <c r="AO9" s="52"/>
      <c r="AP9" s="52"/>
      <c r="AQ9" s="52"/>
    </row>
    <row r="10" spans="1:43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0.11076579807155949</v>
      </c>
      <c r="F10" s="3">
        <f t="shared" si="1"/>
        <v>0.88923420192844049</v>
      </c>
      <c r="G10" s="38">
        <v>0</v>
      </c>
      <c r="H10" s="46">
        <f t="shared" si="2"/>
        <v>221266664.98000002</v>
      </c>
      <c r="I10" s="46">
        <v>74915027.510000005</v>
      </c>
      <c r="J10" s="46">
        <v>28399030.739999998</v>
      </c>
      <c r="K10" s="46">
        <v>1740841.1</v>
      </c>
      <c r="L10" s="46">
        <v>30590631.899999999</v>
      </c>
      <c r="M10" s="46">
        <v>16440244.18</v>
      </c>
      <c r="N10" s="46">
        <v>21828492.670000002</v>
      </c>
      <c r="O10" s="46">
        <v>2069938.73</v>
      </c>
      <c r="P10" s="46">
        <v>11805646.189999999</v>
      </c>
      <c r="Q10" s="46">
        <v>1271214.1000000001</v>
      </c>
      <c r="R10" s="46">
        <v>5440973.1600000001</v>
      </c>
      <c r="S10" s="46">
        <v>18127488.27</v>
      </c>
      <c r="T10" s="46">
        <v>13250.43</v>
      </c>
      <c r="U10" s="46">
        <v>8623886</v>
      </c>
      <c r="V10" s="46">
        <v>18438870</v>
      </c>
      <c r="W10" s="46">
        <v>18438879</v>
      </c>
      <c r="X10" s="46">
        <v>18438877</v>
      </c>
      <c r="Y10" s="46">
        <v>18438895</v>
      </c>
      <c r="Z10" s="46">
        <v>18438883</v>
      </c>
      <c r="AA10" s="46">
        <v>18438899</v>
      </c>
      <c r="AB10" s="46">
        <v>18438885</v>
      </c>
      <c r="AC10" s="46">
        <v>18438898</v>
      </c>
      <c r="AD10" s="46">
        <v>18438883</v>
      </c>
      <c r="AE10" s="46">
        <v>18438896</v>
      </c>
      <c r="AF10" s="46">
        <v>18438885</v>
      </c>
      <c r="AG10" s="46">
        <v>18438914.98</v>
      </c>
      <c r="AH10" s="52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0.16322158301924222</v>
      </c>
      <c r="F11" s="3">
        <f t="shared" si="1"/>
        <v>0.83677841698075772</v>
      </c>
      <c r="G11" s="38">
        <v>0</v>
      </c>
      <c r="H11" s="46">
        <f t="shared" si="2"/>
        <v>277875981.81000006</v>
      </c>
      <c r="I11" s="46">
        <v>89637162.530000001</v>
      </c>
      <c r="J11" s="46">
        <v>46025107.960000001</v>
      </c>
      <c r="K11" s="46">
        <v>1806069.1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11958913.880000001</v>
      </c>
      <c r="Q11" s="46">
        <v>1397760.3</v>
      </c>
      <c r="R11" s="46">
        <v>6648978.1200000001</v>
      </c>
      <c r="S11" s="46">
        <v>22937226.039999999</v>
      </c>
      <c r="T11" s="46">
        <v>13250.43</v>
      </c>
      <c r="U11" s="46">
        <v>2388888</v>
      </c>
      <c r="V11" s="46">
        <v>23156322</v>
      </c>
      <c r="W11" s="46">
        <v>23156328</v>
      </c>
      <c r="X11" s="46">
        <v>23156331</v>
      </c>
      <c r="Y11" s="46">
        <v>23156324</v>
      </c>
      <c r="Z11" s="46">
        <v>23156336</v>
      </c>
      <c r="AA11" s="46">
        <v>23156333</v>
      </c>
      <c r="AB11" s="46">
        <v>23156337</v>
      </c>
      <c r="AC11" s="46">
        <v>23156325</v>
      </c>
      <c r="AD11" s="46">
        <v>23156340</v>
      </c>
      <c r="AE11" s="46">
        <v>23156325</v>
      </c>
      <c r="AF11" s="46">
        <v>23156337</v>
      </c>
      <c r="AG11" s="46">
        <v>23156343.809999999</v>
      </c>
      <c r="AH11" s="52"/>
      <c r="AI11" s="52"/>
      <c r="AJ11" s="52"/>
      <c r="AK11" s="52"/>
      <c r="AL11" s="52"/>
      <c r="AM11" s="52"/>
      <c r="AN11" s="52"/>
      <c r="AO11" s="52"/>
      <c r="AP11" s="52"/>
      <c r="AQ11" s="52"/>
    </row>
    <row r="12" spans="1:43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2.3367863165502288E-2</v>
      </c>
      <c r="F12" s="3">
        <f t="shared" si="1"/>
        <v>0.97663213683449768</v>
      </c>
      <c r="G12" s="38">
        <v>0</v>
      </c>
      <c r="H12" s="46">
        <f t="shared" si="2"/>
        <v>312166952.77000004</v>
      </c>
      <c r="I12" s="46">
        <v>95516256.069999993</v>
      </c>
      <c r="J12" s="46">
        <v>39580107.560000002</v>
      </c>
      <c r="K12" s="46">
        <v>1196303.6100000001</v>
      </c>
      <c r="L12" s="46">
        <v>66401657.490000002</v>
      </c>
      <c r="M12" s="46">
        <v>20889089.579999998</v>
      </c>
      <c r="N12" s="46">
        <v>30875226.41</v>
      </c>
      <c r="O12" s="46">
        <v>874292.16</v>
      </c>
      <c r="P12" s="46">
        <v>17416050.640000001</v>
      </c>
      <c r="Q12" s="46">
        <v>2991092</v>
      </c>
      <c r="R12" s="46">
        <v>7084652.04</v>
      </c>
      <c r="S12" s="46">
        <v>24551198.780000001</v>
      </c>
      <c r="T12" s="46">
        <v>13250.43</v>
      </c>
      <c r="U12" s="46">
        <v>4777776</v>
      </c>
      <c r="V12" s="46">
        <v>26013895</v>
      </c>
      <c r="W12" s="46">
        <v>26013900</v>
      </c>
      <c r="X12" s="46">
        <v>26013902</v>
      </c>
      <c r="Y12" s="46">
        <v>26013909</v>
      </c>
      <c r="Z12" s="46">
        <v>26013912</v>
      </c>
      <c r="AA12" s="46">
        <v>26013921</v>
      </c>
      <c r="AB12" s="46">
        <v>26013914</v>
      </c>
      <c r="AC12" s="46">
        <v>26013916</v>
      </c>
      <c r="AD12" s="46">
        <v>26013915</v>
      </c>
      <c r="AE12" s="46">
        <v>26013913</v>
      </c>
      <c r="AF12" s="46">
        <v>26013914</v>
      </c>
      <c r="AG12" s="46">
        <v>26013941.77</v>
      </c>
      <c r="AH12" s="52"/>
      <c r="AI12" s="52"/>
      <c r="AJ12" s="52"/>
      <c r="AK12" s="52"/>
      <c r="AL12" s="52"/>
      <c r="AM12" s="52"/>
      <c r="AN12" s="52"/>
      <c r="AO12" s="52"/>
      <c r="AP12" s="52"/>
      <c r="AQ12" s="52"/>
    </row>
    <row r="13" spans="1:43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0.37550572843800811</v>
      </c>
      <c r="F13" s="3">
        <f t="shared" si="1"/>
        <v>0.62449427156199189</v>
      </c>
      <c r="G13" s="38">
        <v>0</v>
      </c>
      <c r="H13" s="46">
        <f t="shared" si="2"/>
        <v>236841882.56999996</v>
      </c>
      <c r="I13" s="46">
        <v>77571766.200000003</v>
      </c>
      <c r="J13" s="46">
        <v>29072126.539999999</v>
      </c>
      <c r="K13" s="46">
        <v>3155439.23</v>
      </c>
      <c r="L13" s="46">
        <v>30044944.059999999</v>
      </c>
      <c r="M13" s="46">
        <v>33732961.670000002</v>
      </c>
      <c r="N13" s="46">
        <v>23934691.199999999</v>
      </c>
      <c r="O13" s="46">
        <v>2116775.81</v>
      </c>
      <c r="P13" s="46">
        <v>10462537.140000001</v>
      </c>
      <c r="Q13" s="46">
        <v>1495546</v>
      </c>
      <c r="R13" s="46">
        <v>5564744.1600000001</v>
      </c>
      <c r="S13" s="46">
        <v>19677100.129999999</v>
      </c>
      <c r="T13" s="46">
        <v>13250.43</v>
      </c>
      <c r="U13" s="46">
        <v>0</v>
      </c>
      <c r="V13" s="46">
        <v>19736814</v>
      </c>
      <c r="W13" s="46">
        <v>19736819</v>
      </c>
      <c r="X13" s="46">
        <v>19736825</v>
      </c>
      <c r="Y13" s="46">
        <v>19736820</v>
      </c>
      <c r="Z13" s="46">
        <v>19736826</v>
      </c>
      <c r="AA13" s="46">
        <v>19736824</v>
      </c>
      <c r="AB13" s="46">
        <v>19736827</v>
      </c>
      <c r="AC13" s="46">
        <v>19736821</v>
      </c>
      <c r="AD13" s="46">
        <v>19736827</v>
      </c>
      <c r="AE13" s="46">
        <v>19736818</v>
      </c>
      <c r="AF13" s="46">
        <v>19736827</v>
      </c>
      <c r="AG13" s="46">
        <v>19736834.57</v>
      </c>
      <c r="AH13" s="5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5.0426418088060296E-2</v>
      </c>
      <c r="F14" s="3">
        <f t="shared" si="1"/>
        <v>0.94957358191193975</v>
      </c>
      <c r="G14" s="38">
        <v>0</v>
      </c>
      <c r="H14" s="46">
        <f t="shared" si="2"/>
        <v>176786369.93000001</v>
      </c>
      <c r="I14" s="46">
        <v>70909467.790000007</v>
      </c>
      <c r="J14" s="46">
        <v>17935659.68</v>
      </c>
      <c r="K14" s="46">
        <v>335965.62</v>
      </c>
      <c r="L14" s="46">
        <v>22286564.52</v>
      </c>
      <c r="M14" s="46">
        <v>13787580.529999999</v>
      </c>
      <c r="N14" s="46">
        <v>22163182.579999998</v>
      </c>
      <c r="O14" s="46">
        <v>447554.32</v>
      </c>
      <c r="P14" s="46">
        <v>9498563.9800000004</v>
      </c>
      <c r="Q14" s="46">
        <v>880071.3</v>
      </c>
      <c r="R14" s="46">
        <v>4596854.9400000004</v>
      </c>
      <c r="S14" s="46">
        <v>13931654.24</v>
      </c>
      <c r="T14" s="46">
        <v>13250.43</v>
      </c>
      <c r="U14" s="46">
        <v>0</v>
      </c>
      <c r="V14" s="46">
        <v>14732193</v>
      </c>
      <c r="W14" s="46">
        <v>14732197</v>
      </c>
      <c r="X14" s="46">
        <v>14732193</v>
      </c>
      <c r="Y14" s="46">
        <v>14732194</v>
      </c>
      <c r="Z14" s="46">
        <v>14732202</v>
      </c>
      <c r="AA14" s="46">
        <v>14732196</v>
      </c>
      <c r="AB14" s="46">
        <v>14732202</v>
      </c>
      <c r="AC14" s="46">
        <v>14732196</v>
      </c>
      <c r="AD14" s="46">
        <v>14732200</v>
      </c>
      <c r="AE14" s="46">
        <v>14732195</v>
      </c>
      <c r="AF14" s="46">
        <v>14732202</v>
      </c>
      <c r="AG14" s="46">
        <v>14732199.93</v>
      </c>
      <c r="AH14" s="52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0.89731567720543204</v>
      </c>
      <c r="F15" s="3">
        <f t="shared" si="1"/>
        <v>0.10268432279456796</v>
      </c>
      <c r="G15" s="38">
        <v>0</v>
      </c>
      <c r="H15" s="46">
        <f t="shared" si="2"/>
        <v>138112726.94999999</v>
      </c>
      <c r="I15" s="46">
        <v>54336002.049999997</v>
      </c>
      <c r="J15" s="46">
        <v>17817893.960000001</v>
      </c>
      <c r="K15" s="46">
        <v>170727.89</v>
      </c>
      <c r="L15" s="46">
        <v>9143607.5099999998</v>
      </c>
      <c r="M15" s="46">
        <v>12548693</v>
      </c>
      <c r="N15" s="46">
        <v>16497877.59</v>
      </c>
      <c r="O15" s="46">
        <v>3252575</v>
      </c>
      <c r="P15" s="46">
        <v>5082034.2300000004</v>
      </c>
      <c r="Q15" s="46">
        <v>1662356.9</v>
      </c>
      <c r="R15" s="46">
        <v>4158705.6</v>
      </c>
      <c r="S15" s="46">
        <v>10961152.27</v>
      </c>
      <c r="T15" s="46">
        <v>92212.95</v>
      </c>
      <c r="U15" s="46">
        <v>2388888</v>
      </c>
      <c r="V15" s="46">
        <v>11509386</v>
      </c>
      <c r="W15" s="46">
        <v>11509389</v>
      </c>
      <c r="X15" s="46">
        <v>11509392</v>
      </c>
      <c r="Y15" s="46">
        <v>11509388</v>
      </c>
      <c r="Z15" s="46">
        <v>11509396</v>
      </c>
      <c r="AA15" s="46">
        <v>11509393</v>
      </c>
      <c r="AB15" s="46">
        <v>11509399</v>
      </c>
      <c r="AC15" s="46">
        <v>11509393</v>
      </c>
      <c r="AD15" s="46">
        <v>11509399</v>
      </c>
      <c r="AE15" s="46">
        <v>11509393</v>
      </c>
      <c r="AF15" s="46">
        <v>11509399</v>
      </c>
      <c r="AG15" s="46">
        <v>11509399.949999999</v>
      </c>
      <c r="AH15" s="5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8.6658591451808265E-2</v>
      </c>
      <c r="F16" s="3">
        <f t="shared" si="1"/>
        <v>0.91334140854819168</v>
      </c>
      <c r="G16" s="38">
        <v>0</v>
      </c>
      <c r="H16" s="46">
        <f t="shared" si="2"/>
        <v>128275846.91999999</v>
      </c>
      <c r="I16" s="46">
        <v>52207312.240000002</v>
      </c>
      <c r="J16" s="46">
        <v>11728246.18</v>
      </c>
      <c r="K16" s="46">
        <v>336329.35</v>
      </c>
      <c r="L16" s="46">
        <v>17630243.859999999</v>
      </c>
      <c r="M16" s="46">
        <v>9605469.2300000004</v>
      </c>
      <c r="N16" s="46">
        <v>14827106.93</v>
      </c>
      <c r="O16" s="46">
        <v>676535.6</v>
      </c>
      <c r="P16" s="46">
        <v>7066447.5999999996</v>
      </c>
      <c r="Q16" s="46">
        <v>414151.2</v>
      </c>
      <c r="R16" s="46">
        <v>3302210.28</v>
      </c>
      <c r="S16" s="46">
        <v>10468544.02</v>
      </c>
      <c r="T16" s="46">
        <v>13250.43</v>
      </c>
      <c r="U16" s="46">
        <v>0</v>
      </c>
      <c r="V16" s="46">
        <v>10689647</v>
      </c>
      <c r="W16" s="46">
        <v>10689648</v>
      </c>
      <c r="X16" s="46">
        <v>10689652</v>
      </c>
      <c r="Y16" s="46">
        <v>10689653</v>
      </c>
      <c r="Z16" s="46">
        <v>10689655</v>
      </c>
      <c r="AA16" s="46">
        <v>10689655</v>
      </c>
      <c r="AB16" s="46">
        <v>10689656</v>
      </c>
      <c r="AC16" s="46">
        <v>10689654</v>
      </c>
      <c r="AD16" s="46">
        <v>10689657</v>
      </c>
      <c r="AE16" s="46">
        <v>10689652</v>
      </c>
      <c r="AF16" s="46">
        <v>10689656</v>
      </c>
      <c r="AG16" s="46">
        <v>10689661.92</v>
      </c>
      <c r="AH16" s="52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0.95541082164328661</v>
      </c>
      <c r="F17" s="3">
        <f t="shared" si="1"/>
        <v>4.4589178356713388E-2</v>
      </c>
      <c r="G17" s="38">
        <v>0</v>
      </c>
      <c r="H17" s="46">
        <f t="shared" si="2"/>
        <v>155905281.79999998</v>
      </c>
      <c r="I17" s="46">
        <v>50755896.509999998</v>
      </c>
      <c r="J17" s="46">
        <v>34812265.060000002</v>
      </c>
      <c r="K17" s="46">
        <v>1067413.4099999999</v>
      </c>
      <c r="L17" s="46">
        <v>15315346.74</v>
      </c>
      <c r="M17" s="46">
        <v>11638621.35</v>
      </c>
      <c r="N17" s="46">
        <v>15224848.550000001</v>
      </c>
      <c r="O17" s="46">
        <v>1537817.46</v>
      </c>
      <c r="P17" s="46">
        <v>9788965.9299999997</v>
      </c>
      <c r="Q17" s="46">
        <v>851310.8</v>
      </c>
      <c r="R17" s="46">
        <v>4039885.44</v>
      </c>
      <c r="S17" s="46">
        <v>10859660.119999999</v>
      </c>
      <c r="T17" s="46">
        <v>13250.43</v>
      </c>
      <c r="U17" s="46">
        <v>0</v>
      </c>
      <c r="V17" s="46">
        <v>12992076</v>
      </c>
      <c r="W17" s="46">
        <v>12992084</v>
      </c>
      <c r="X17" s="46">
        <v>12992084</v>
      </c>
      <c r="Y17" s="46">
        <v>12992119</v>
      </c>
      <c r="Z17" s="46">
        <v>12992090</v>
      </c>
      <c r="AA17" s="46">
        <v>12992136</v>
      </c>
      <c r="AB17" s="46">
        <v>12992095</v>
      </c>
      <c r="AC17" s="46">
        <v>12992126</v>
      </c>
      <c r="AD17" s="46">
        <v>12992096</v>
      </c>
      <c r="AE17" s="46">
        <v>12992123</v>
      </c>
      <c r="AF17" s="46">
        <v>12992095</v>
      </c>
      <c r="AG17" s="46">
        <v>12992157.800000001</v>
      </c>
      <c r="AH17" s="5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0.34022677490014175</v>
      </c>
      <c r="F18" s="3">
        <f t="shared" si="1"/>
        <v>0.65977322509985825</v>
      </c>
      <c r="G18" s="38">
        <v>0</v>
      </c>
      <c r="H18" s="46">
        <f t="shared" si="2"/>
        <v>168655449.98999998</v>
      </c>
      <c r="I18" s="46">
        <v>0</v>
      </c>
      <c r="J18" s="46">
        <v>0</v>
      </c>
      <c r="K18" s="46">
        <v>43614686.469999999</v>
      </c>
      <c r="L18" s="46">
        <v>124710852.92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329910.59999999998</v>
      </c>
      <c r="U18" s="46">
        <v>0</v>
      </c>
      <c r="V18" s="46">
        <v>13980501</v>
      </c>
      <c r="W18" s="46">
        <v>14869929.92</v>
      </c>
      <c r="X18" s="46">
        <v>13980501</v>
      </c>
      <c r="Y18" s="46">
        <v>13980503</v>
      </c>
      <c r="Z18" s="46">
        <v>13980501</v>
      </c>
      <c r="AA18" s="46">
        <v>13980501</v>
      </c>
      <c r="AB18" s="46">
        <v>13980501</v>
      </c>
      <c r="AC18" s="46">
        <v>13980503</v>
      </c>
      <c r="AD18" s="46">
        <v>13980501</v>
      </c>
      <c r="AE18" s="46">
        <v>13980503</v>
      </c>
      <c r="AF18" s="46">
        <v>13980501</v>
      </c>
      <c r="AG18" s="46">
        <v>13980504.07</v>
      </c>
      <c r="AH18" s="52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5.0309088517690385E-2</v>
      </c>
      <c r="F19" s="3">
        <f t="shared" si="1"/>
        <v>0.94969091148230966</v>
      </c>
      <c r="G19" s="38">
        <v>0</v>
      </c>
      <c r="H19" s="46">
        <f t="shared" si="2"/>
        <v>378468625.98999995</v>
      </c>
      <c r="I19" s="46">
        <v>106253036.11</v>
      </c>
      <c r="J19" s="46">
        <v>36498222.039999999</v>
      </c>
      <c r="K19" s="46">
        <v>13592139.59</v>
      </c>
      <c r="L19" s="46">
        <v>64880634.75</v>
      </c>
      <c r="M19" s="46">
        <v>50851572.700000003</v>
      </c>
      <c r="N19" s="46">
        <v>40573969.469999999</v>
      </c>
      <c r="O19" s="46">
        <v>5347233.3</v>
      </c>
      <c r="P19" s="46">
        <v>24026728.5</v>
      </c>
      <c r="Q19" s="46">
        <v>678747.8</v>
      </c>
      <c r="R19" s="46">
        <v>10943831.82</v>
      </c>
      <c r="S19" s="46">
        <v>17563092.899999999</v>
      </c>
      <c r="T19" s="46">
        <v>92753.01</v>
      </c>
      <c r="U19" s="46">
        <v>7166664</v>
      </c>
      <c r="V19" s="46">
        <v>31539029</v>
      </c>
      <c r="W19" s="46">
        <v>31539039</v>
      </c>
      <c r="X19" s="46">
        <v>31539040</v>
      </c>
      <c r="Y19" s="46">
        <v>31539057</v>
      </c>
      <c r="Z19" s="46">
        <v>31539041</v>
      </c>
      <c r="AA19" s="46">
        <v>31539068</v>
      </c>
      <c r="AB19" s="46">
        <v>31539045</v>
      </c>
      <c r="AC19" s="46">
        <v>31539063</v>
      </c>
      <c r="AD19" s="46">
        <v>31539049</v>
      </c>
      <c r="AE19" s="46">
        <v>31539058</v>
      </c>
      <c r="AF19" s="46">
        <v>31539045</v>
      </c>
      <c r="AG19" s="46">
        <v>31539091.989999998</v>
      </c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1.3404333455747338E-2</v>
      </c>
      <c r="F20" s="3">
        <f t="shared" si="1"/>
        <v>0.98659566654425268</v>
      </c>
      <c r="G20" s="38">
        <v>0</v>
      </c>
      <c r="H20" s="46">
        <f t="shared" si="2"/>
        <v>62782749.869999997</v>
      </c>
      <c r="I20" s="46">
        <v>0</v>
      </c>
      <c r="J20" s="46">
        <v>0</v>
      </c>
      <c r="K20" s="46">
        <v>16514120.51</v>
      </c>
      <c r="L20" s="46">
        <v>46104148.560000002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164480.79999999999</v>
      </c>
      <c r="U20" s="46">
        <v>0</v>
      </c>
      <c r="V20" s="46">
        <v>5231892</v>
      </c>
      <c r="W20" s="46">
        <v>5231892</v>
      </c>
      <c r="X20" s="46">
        <v>5231895</v>
      </c>
      <c r="Y20" s="46">
        <v>5231895</v>
      </c>
      <c r="Z20" s="46">
        <v>5231895</v>
      </c>
      <c r="AA20" s="46">
        <v>5231897</v>
      </c>
      <c r="AB20" s="46">
        <v>5231895</v>
      </c>
      <c r="AC20" s="46">
        <v>5231898</v>
      </c>
      <c r="AD20" s="46">
        <v>5231898</v>
      </c>
      <c r="AE20" s="46">
        <v>5231894</v>
      </c>
      <c r="AF20" s="46">
        <v>5231895</v>
      </c>
      <c r="AG20" s="46">
        <v>5231903.87</v>
      </c>
      <c r="AH20" s="52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0.92104813443463396</v>
      </c>
      <c r="F21" s="3">
        <f t="shared" si="1"/>
        <v>7.8951865565366042E-2</v>
      </c>
      <c r="G21" s="38">
        <v>0</v>
      </c>
      <c r="H21" s="46">
        <f t="shared" si="2"/>
        <v>70449399.769999996</v>
      </c>
      <c r="I21" s="46">
        <v>0</v>
      </c>
      <c r="J21" s="46">
        <v>0</v>
      </c>
      <c r="K21" s="46">
        <v>18233691.52</v>
      </c>
      <c r="L21" s="46">
        <v>52215708.25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5870783</v>
      </c>
      <c r="W21" s="46">
        <v>5870783</v>
      </c>
      <c r="X21" s="46">
        <v>5870784</v>
      </c>
      <c r="Y21" s="46">
        <v>5870784</v>
      </c>
      <c r="Z21" s="46">
        <v>5870783</v>
      </c>
      <c r="AA21" s="46">
        <v>5870783</v>
      </c>
      <c r="AB21" s="46">
        <v>5870783</v>
      </c>
      <c r="AC21" s="46">
        <v>5870784</v>
      </c>
      <c r="AD21" s="46">
        <v>5870784</v>
      </c>
      <c r="AE21" s="46">
        <v>5870784</v>
      </c>
      <c r="AF21" s="46">
        <v>5870783</v>
      </c>
      <c r="AG21" s="46">
        <v>5870781.7699999996</v>
      </c>
      <c r="AH21" s="5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7.9047257544126018E-2</v>
      </c>
      <c r="F22" s="3">
        <f t="shared" si="1"/>
        <v>0.920952742455874</v>
      </c>
      <c r="G22" s="38">
        <v>0</v>
      </c>
      <c r="H22" s="46">
        <f t="shared" si="2"/>
        <v>116465460.09</v>
      </c>
      <c r="I22" s="46">
        <v>0</v>
      </c>
      <c r="J22" s="46">
        <v>0</v>
      </c>
      <c r="K22" s="46">
        <v>83247617.489999995</v>
      </c>
      <c r="L22" s="46">
        <v>33217842.600000001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9705455</v>
      </c>
      <c r="W22" s="46">
        <v>9705454</v>
      </c>
      <c r="X22" s="46">
        <v>9705457</v>
      </c>
      <c r="Y22" s="46">
        <v>9705454</v>
      </c>
      <c r="Z22" s="46">
        <v>9705455</v>
      </c>
      <c r="AA22" s="46">
        <v>9705454</v>
      </c>
      <c r="AB22" s="46">
        <v>9705455</v>
      </c>
      <c r="AC22" s="46">
        <v>9705454</v>
      </c>
      <c r="AD22" s="46">
        <v>9705457</v>
      </c>
      <c r="AE22" s="46">
        <v>9705453</v>
      </c>
      <c r="AF22" s="46">
        <v>9705455</v>
      </c>
      <c r="AG22" s="46">
        <v>9705457.0899999999</v>
      </c>
      <c r="AH22" s="52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9.6693699313786657E-3</v>
      </c>
      <c r="F23" s="3">
        <f t="shared" si="1"/>
        <v>0.99033063006862132</v>
      </c>
      <c r="G23" s="38">
        <v>0</v>
      </c>
      <c r="H23" s="46">
        <f t="shared" si="2"/>
        <v>53613777.119999997</v>
      </c>
      <c r="I23" s="46">
        <v>0</v>
      </c>
      <c r="J23" s="46">
        <v>0</v>
      </c>
      <c r="K23" s="46">
        <v>784684</v>
      </c>
      <c r="L23" s="46">
        <v>48051317.119999997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4777776</v>
      </c>
      <c r="V23" s="46">
        <v>4467815</v>
      </c>
      <c r="W23" s="46">
        <v>4467814</v>
      </c>
      <c r="X23" s="46">
        <v>4467816</v>
      </c>
      <c r="Y23" s="46">
        <v>4467814</v>
      </c>
      <c r="Z23" s="46">
        <v>4467815</v>
      </c>
      <c r="AA23" s="46">
        <v>4467814</v>
      </c>
      <c r="AB23" s="46">
        <v>4467815</v>
      </c>
      <c r="AC23" s="46">
        <v>4467814</v>
      </c>
      <c r="AD23" s="46">
        <v>4467816</v>
      </c>
      <c r="AE23" s="46">
        <v>4467814</v>
      </c>
      <c r="AF23" s="46">
        <v>4467815</v>
      </c>
      <c r="AG23" s="46">
        <v>4467815.12</v>
      </c>
      <c r="AH23" s="52"/>
      <c r="AI23" s="52"/>
      <c r="AJ23" s="52"/>
      <c r="AK23" s="52"/>
      <c r="AL23" s="52"/>
      <c r="AM23" s="52"/>
      <c r="AN23" s="52"/>
      <c r="AO23" s="52"/>
      <c r="AP23" s="52"/>
      <c r="AQ23" s="52"/>
    </row>
    <row r="24" spans="1:43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8.2579740623904663E-2</v>
      </c>
      <c r="F24" s="3">
        <f t="shared" si="1"/>
        <v>0.91742025937609539</v>
      </c>
      <c r="G24" s="38">
        <v>0</v>
      </c>
      <c r="H24" s="46">
        <f t="shared" si="2"/>
        <v>3108280.07</v>
      </c>
      <c r="I24" s="46">
        <v>0</v>
      </c>
      <c r="J24" s="46">
        <v>0</v>
      </c>
      <c r="K24" s="46">
        <v>0</v>
      </c>
      <c r="L24" s="46">
        <v>3108280.07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259023</v>
      </c>
      <c r="W24" s="46">
        <v>259023</v>
      </c>
      <c r="X24" s="46">
        <v>259023</v>
      </c>
      <c r="Y24" s="46">
        <v>259024</v>
      </c>
      <c r="Z24" s="46">
        <v>259023</v>
      </c>
      <c r="AA24" s="46">
        <v>259023</v>
      </c>
      <c r="AB24" s="46">
        <v>259023</v>
      </c>
      <c r="AC24" s="46">
        <v>259024</v>
      </c>
      <c r="AD24" s="46">
        <v>259023</v>
      </c>
      <c r="AE24" s="46">
        <v>259024</v>
      </c>
      <c r="AF24" s="46">
        <v>259023</v>
      </c>
      <c r="AG24" s="46">
        <v>259024.07</v>
      </c>
      <c r="AH24" s="52"/>
      <c r="AI24" s="52"/>
      <c r="AJ24" s="52"/>
      <c r="AK24" s="52"/>
      <c r="AL24" s="52"/>
      <c r="AM24" s="52"/>
      <c r="AN24" s="52"/>
      <c r="AO24" s="52"/>
      <c r="AP24" s="52"/>
      <c r="AQ24" s="52"/>
    </row>
    <row r="25" spans="1:43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9.4284138945046864E-2</v>
      </c>
      <c r="F25" s="3">
        <f t="shared" si="1"/>
        <v>0.90571586105495316</v>
      </c>
      <c r="G25" s="38">
        <v>0</v>
      </c>
      <c r="H25" s="46">
        <f t="shared" si="2"/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3251658</v>
      </c>
      <c r="W25" s="46">
        <v>3251657</v>
      </c>
      <c r="X25" s="46">
        <v>3251658</v>
      </c>
      <c r="Y25" s="46">
        <v>3251658</v>
      </c>
      <c r="Z25" s="46">
        <v>3251658</v>
      </c>
      <c r="AA25" s="46">
        <v>3251658</v>
      </c>
      <c r="AB25" s="46">
        <v>3251658</v>
      </c>
      <c r="AC25" s="46">
        <v>3251658</v>
      </c>
      <c r="AD25" s="46">
        <v>3251658</v>
      </c>
      <c r="AE25" s="46">
        <v>3251658</v>
      </c>
      <c r="AF25" s="46">
        <v>3251658</v>
      </c>
      <c r="AG25" s="46">
        <v>3251658.68</v>
      </c>
      <c r="AH25" s="52"/>
      <c r="AI25" s="52"/>
      <c r="AJ25" s="52"/>
      <c r="AK25" s="52"/>
      <c r="AL25" s="52"/>
      <c r="AM25" s="52"/>
      <c r="AN25" s="52"/>
      <c r="AO25" s="52"/>
      <c r="AP25" s="52"/>
      <c r="AQ25" s="52"/>
    </row>
    <row r="26" spans="1:43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0.40482439695038119</v>
      </c>
      <c r="F26" s="3">
        <f t="shared" si="1"/>
        <v>0.59517560304961881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380168</v>
      </c>
      <c r="W26" s="46">
        <v>380168</v>
      </c>
      <c r="X26" s="46">
        <v>380168</v>
      </c>
      <c r="Y26" s="46">
        <v>380169</v>
      </c>
      <c r="Z26" s="46">
        <v>380168</v>
      </c>
      <c r="AA26" s="46">
        <v>380169</v>
      </c>
      <c r="AB26" s="46">
        <v>380168</v>
      </c>
      <c r="AC26" s="46">
        <v>380169</v>
      </c>
      <c r="AD26" s="46">
        <v>380168</v>
      </c>
      <c r="AE26" s="46">
        <v>380169</v>
      </c>
      <c r="AF26" s="46">
        <v>380168</v>
      </c>
      <c r="AG26" s="46">
        <v>380168.48</v>
      </c>
      <c r="AH26" s="52"/>
      <c r="AI26" s="52"/>
      <c r="AJ26" s="52"/>
      <c r="AK26" s="52"/>
      <c r="AL26" s="52"/>
      <c r="AM26" s="52"/>
      <c r="AN26" s="52"/>
      <c r="AO26" s="52"/>
      <c r="AP26" s="52"/>
      <c r="AQ26" s="52"/>
    </row>
    <row r="27" spans="1:43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8.6515873548560301E-2</v>
      </c>
      <c r="F27" s="3">
        <f t="shared" si="1"/>
        <v>0.91348412645143973</v>
      </c>
      <c r="G27" s="38">
        <v>0</v>
      </c>
      <c r="H27" s="46">
        <f t="shared" si="2"/>
        <v>60698919.640000001</v>
      </c>
      <c r="I27" s="46">
        <v>0</v>
      </c>
      <c r="J27" s="46">
        <v>0</v>
      </c>
      <c r="K27" s="46">
        <v>0</v>
      </c>
      <c r="L27" s="46">
        <v>60698919.640000001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5058243</v>
      </c>
      <c r="W27" s="46">
        <v>5058243</v>
      </c>
      <c r="X27" s="46">
        <v>5058244</v>
      </c>
      <c r="Y27" s="46">
        <v>5058243</v>
      </c>
      <c r="Z27" s="46">
        <v>5058243</v>
      </c>
      <c r="AA27" s="46">
        <v>5058244</v>
      </c>
      <c r="AB27" s="46">
        <v>5058243</v>
      </c>
      <c r="AC27" s="46">
        <v>5058243</v>
      </c>
      <c r="AD27" s="46">
        <v>5058244</v>
      </c>
      <c r="AE27" s="46">
        <v>5058243</v>
      </c>
      <c r="AF27" s="46">
        <v>5058243</v>
      </c>
      <c r="AG27" s="46">
        <v>5058243.6399999997</v>
      </c>
      <c r="AH27" s="52"/>
      <c r="AI27" s="52"/>
      <c r="AJ27" s="52"/>
      <c r="AK27" s="52"/>
      <c r="AL27" s="52"/>
      <c r="AM27" s="52"/>
      <c r="AN27" s="52"/>
      <c r="AO27" s="52"/>
      <c r="AP27" s="52"/>
      <c r="AQ27" s="52"/>
    </row>
    <row r="28" spans="1:43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0.17885793321477969</v>
      </c>
      <c r="F28" s="3">
        <f t="shared" si="1"/>
        <v>0.82114206678522028</v>
      </c>
      <c r="G28" s="38">
        <v>0</v>
      </c>
      <c r="H28" s="46">
        <f t="shared" si="2"/>
        <v>21167154.649999999</v>
      </c>
      <c r="I28" s="46">
        <v>0</v>
      </c>
      <c r="J28" s="46">
        <v>0</v>
      </c>
      <c r="K28" s="46">
        <v>4004461.65</v>
      </c>
      <c r="L28" s="46">
        <v>17162693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1763930</v>
      </c>
      <c r="W28" s="46">
        <v>1763930</v>
      </c>
      <c r="X28" s="46">
        <v>1763930</v>
      </c>
      <c r="Y28" s="46">
        <v>1763929</v>
      </c>
      <c r="Z28" s="46">
        <v>1763930</v>
      </c>
      <c r="AA28" s="46">
        <v>1763929</v>
      </c>
      <c r="AB28" s="46">
        <v>1763930</v>
      </c>
      <c r="AC28" s="46">
        <v>1763929</v>
      </c>
      <c r="AD28" s="46">
        <v>1763930</v>
      </c>
      <c r="AE28" s="46">
        <v>1763929</v>
      </c>
      <c r="AF28" s="46">
        <v>1763930</v>
      </c>
      <c r="AG28" s="46">
        <v>1763928.65</v>
      </c>
      <c r="AH28" s="52"/>
      <c r="AI28" s="52"/>
      <c r="AJ28" s="52"/>
      <c r="AK28" s="52"/>
      <c r="AL28" s="52"/>
      <c r="AM28" s="52"/>
      <c r="AN28" s="52"/>
      <c r="AO28" s="52"/>
      <c r="AP28" s="52"/>
      <c r="AQ28" s="52"/>
    </row>
    <row r="29" spans="1:43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6.9825982269891645E-2</v>
      </c>
      <c r="F29" s="3">
        <f t="shared" si="1"/>
        <v>0.93017401773010833</v>
      </c>
      <c r="G29" s="38">
        <v>0</v>
      </c>
      <c r="H29" s="46">
        <f t="shared" si="2"/>
        <v>44514387.280000001</v>
      </c>
      <c r="I29" s="46">
        <v>0</v>
      </c>
      <c r="J29" s="46">
        <v>0</v>
      </c>
      <c r="K29" s="46">
        <v>5704986</v>
      </c>
      <c r="L29" s="46">
        <v>38809401.280000001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3709533</v>
      </c>
      <c r="W29" s="46">
        <v>3709532</v>
      </c>
      <c r="X29" s="46">
        <v>3709532</v>
      </c>
      <c r="Y29" s="46">
        <v>3709532</v>
      </c>
      <c r="Z29" s="46">
        <v>3709533</v>
      </c>
      <c r="AA29" s="46">
        <v>3709531</v>
      </c>
      <c r="AB29" s="46">
        <v>3709533</v>
      </c>
      <c r="AC29" s="46">
        <v>3709532</v>
      </c>
      <c r="AD29" s="46">
        <v>3709532</v>
      </c>
      <c r="AE29" s="46">
        <v>3709532</v>
      </c>
      <c r="AF29" s="46">
        <v>3709533</v>
      </c>
      <c r="AG29" s="46">
        <v>3709532.28</v>
      </c>
      <c r="AH29" s="52"/>
      <c r="AI29" s="52"/>
      <c r="AJ29" s="52"/>
      <c r="AK29" s="52"/>
      <c r="AL29" s="52"/>
      <c r="AM29" s="52"/>
      <c r="AN29" s="52"/>
      <c r="AO29" s="52"/>
      <c r="AP29" s="52"/>
      <c r="AQ29" s="52"/>
    </row>
    <row r="30" spans="1:43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0.12896792421472494</v>
      </c>
      <c r="F30" s="3">
        <f t="shared" si="1"/>
        <v>0.87103207578527508</v>
      </c>
      <c r="G30" s="38">
        <v>0</v>
      </c>
      <c r="H30" s="46">
        <f t="shared" si="2"/>
        <v>641720780.85000014</v>
      </c>
      <c r="I30" s="46">
        <v>284611508.05000001</v>
      </c>
      <c r="J30" s="46">
        <v>0</v>
      </c>
      <c r="K30" s="46">
        <v>4953427.8499999996</v>
      </c>
      <c r="L30" s="46">
        <v>135046238.87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204028927.78</v>
      </c>
      <c r="T30" s="46">
        <v>41120.199999999997</v>
      </c>
      <c r="U30" s="46">
        <v>7166664</v>
      </c>
      <c r="V30" s="46">
        <v>53476730</v>
      </c>
      <c r="W30" s="46">
        <v>53476730</v>
      </c>
      <c r="X30" s="46">
        <v>53476730</v>
      </c>
      <c r="Y30" s="46">
        <v>53476731</v>
      </c>
      <c r="Z30" s="46">
        <v>53476733</v>
      </c>
      <c r="AA30" s="46">
        <v>53476731</v>
      </c>
      <c r="AB30" s="46">
        <v>53476733</v>
      </c>
      <c r="AC30" s="46">
        <v>53476733</v>
      </c>
      <c r="AD30" s="46">
        <v>53476733</v>
      </c>
      <c r="AE30" s="46">
        <v>53476733</v>
      </c>
      <c r="AF30" s="46">
        <v>53476733</v>
      </c>
      <c r="AG30" s="46">
        <v>53476730.850000001</v>
      </c>
      <c r="AH30" s="52"/>
      <c r="AI30" s="52"/>
      <c r="AJ30" s="52"/>
      <c r="AK30" s="52"/>
      <c r="AL30" s="52"/>
      <c r="AM30" s="52"/>
      <c r="AN30" s="52"/>
      <c r="AO30" s="52"/>
      <c r="AP30" s="52"/>
      <c r="AQ30" s="52"/>
    </row>
    <row r="31" spans="1:43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0.53672975122006972</v>
      </c>
      <c r="F31" s="3">
        <f t="shared" si="1"/>
        <v>0.46327024877993028</v>
      </c>
      <c r="G31" s="38">
        <v>0</v>
      </c>
      <c r="H31" s="46">
        <f t="shared" si="2"/>
        <v>585432388.03999996</v>
      </c>
      <c r="I31" s="46">
        <v>154240419.71000001</v>
      </c>
      <c r="J31" s="46">
        <v>0</v>
      </c>
      <c r="K31" s="46">
        <v>32216510.760000002</v>
      </c>
      <c r="L31" s="46">
        <v>88653871.159999996</v>
      </c>
      <c r="M31" s="46">
        <v>115903380.91</v>
      </c>
      <c r="N31" s="46">
        <v>112959731.73</v>
      </c>
      <c r="O31" s="46">
        <v>9422059.2599999998</v>
      </c>
      <c r="P31" s="46">
        <v>39781034.609999999</v>
      </c>
      <c r="Q31" s="46">
        <v>0</v>
      </c>
      <c r="R31" s="46">
        <v>24764101.68</v>
      </c>
      <c r="S31" s="46">
        <v>0</v>
      </c>
      <c r="T31" s="46">
        <v>324614.21999999997</v>
      </c>
      <c r="U31" s="46">
        <v>7166664</v>
      </c>
      <c r="V31" s="46">
        <v>48786028</v>
      </c>
      <c r="W31" s="46">
        <v>48786030</v>
      </c>
      <c r="X31" s="46">
        <v>48786024</v>
      </c>
      <c r="Y31" s="46">
        <v>48786034</v>
      </c>
      <c r="Z31" s="46">
        <v>48786032</v>
      </c>
      <c r="AA31" s="46">
        <v>48786036</v>
      </c>
      <c r="AB31" s="46">
        <v>48786032</v>
      </c>
      <c r="AC31" s="46">
        <v>48786034</v>
      </c>
      <c r="AD31" s="46">
        <v>48786027</v>
      </c>
      <c r="AE31" s="46">
        <v>48786034</v>
      </c>
      <c r="AF31" s="46">
        <v>48786032</v>
      </c>
      <c r="AG31" s="46">
        <v>48786045.039999999</v>
      </c>
      <c r="AH31" s="52"/>
      <c r="AI31" s="52"/>
      <c r="AJ31" s="52"/>
      <c r="AK31" s="52"/>
      <c r="AL31" s="52"/>
      <c r="AM31" s="52"/>
      <c r="AN31" s="52"/>
      <c r="AO31" s="52"/>
      <c r="AP31" s="52"/>
      <c r="AQ31" s="52"/>
    </row>
    <row r="32" spans="1:43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0.54520715889820803</v>
      </c>
      <c r="F32" s="3">
        <f t="shared" si="1"/>
        <v>0.45479284110179197</v>
      </c>
      <c r="G32" s="38">
        <v>0</v>
      </c>
      <c r="H32" s="46">
        <f t="shared" si="2"/>
        <v>495158912.69999999</v>
      </c>
      <c r="I32" s="46">
        <v>165236825.93000001</v>
      </c>
      <c r="J32" s="46">
        <v>0</v>
      </c>
      <c r="K32" s="46">
        <v>9174270.9100000001</v>
      </c>
      <c r="L32" s="46">
        <v>71243271.959999993</v>
      </c>
      <c r="M32" s="46">
        <v>61448834.719999999</v>
      </c>
      <c r="N32" s="46">
        <v>107475742.39</v>
      </c>
      <c r="O32" s="46">
        <v>9104607.9399999995</v>
      </c>
      <c r="P32" s="46">
        <v>40123870.25</v>
      </c>
      <c r="Q32" s="46">
        <v>0</v>
      </c>
      <c r="R32" s="46">
        <v>23932360.559999999</v>
      </c>
      <c r="S32" s="46">
        <v>0</v>
      </c>
      <c r="T32" s="46">
        <v>252464.04</v>
      </c>
      <c r="U32" s="46">
        <v>7166664</v>
      </c>
      <c r="V32" s="46">
        <v>41263238</v>
      </c>
      <c r="W32" s="46">
        <v>41263238</v>
      </c>
      <c r="X32" s="46">
        <v>41263241</v>
      </c>
      <c r="Y32" s="46">
        <v>41263242</v>
      </c>
      <c r="Z32" s="46">
        <v>41263242</v>
      </c>
      <c r="AA32" s="46">
        <v>41263247</v>
      </c>
      <c r="AB32" s="46">
        <v>41263242</v>
      </c>
      <c r="AC32" s="46">
        <v>41263243</v>
      </c>
      <c r="AD32" s="46">
        <v>41263245</v>
      </c>
      <c r="AE32" s="46">
        <v>41263242</v>
      </c>
      <c r="AF32" s="46">
        <v>41263242</v>
      </c>
      <c r="AG32" s="46">
        <v>41263250.700000003</v>
      </c>
      <c r="AH32" s="52"/>
      <c r="AI32" s="52"/>
      <c r="AJ32" s="52"/>
      <c r="AK32" s="52"/>
      <c r="AL32" s="52"/>
      <c r="AM32" s="52"/>
      <c r="AN32" s="52"/>
      <c r="AO32" s="52"/>
      <c r="AP32" s="52"/>
      <c r="AQ32" s="52"/>
    </row>
    <row r="33" spans="1:43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0.53672975122006972</v>
      </c>
      <c r="F33" s="3">
        <f t="shared" si="1"/>
        <v>0.46327024877993028</v>
      </c>
      <c r="G33" s="38">
        <v>0</v>
      </c>
      <c r="H33" s="46">
        <f t="shared" si="2"/>
        <v>147086940</v>
      </c>
      <c r="I33" s="46">
        <v>0</v>
      </c>
      <c r="J33" s="46">
        <v>0</v>
      </c>
      <c r="K33" s="46">
        <v>0</v>
      </c>
      <c r="L33" s="46">
        <v>147086940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12257246</v>
      </c>
      <c r="W33" s="46">
        <v>12257244</v>
      </c>
      <c r="X33" s="46">
        <v>12257246</v>
      </c>
      <c r="Y33" s="46">
        <v>12257244</v>
      </c>
      <c r="Z33" s="46">
        <v>12257246</v>
      </c>
      <c r="AA33" s="46">
        <v>12257244</v>
      </c>
      <c r="AB33" s="46">
        <v>12257246</v>
      </c>
      <c r="AC33" s="46">
        <v>12257244</v>
      </c>
      <c r="AD33" s="46">
        <v>12257246</v>
      </c>
      <c r="AE33" s="46">
        <v>12257244</v>
      </c>
      <c r="AF33" s="46">
        <v>12257246</v>
      </c>
      <c r="AG33" s="46">
        <v>12257244</v>
      </c>
      <c r="AH33" s="52"/>
      <c r="AI33" s="52"/>
      <c r="AJ33" s="52"/>
      <c r="AK33" s="52"/>
      <c r="AL33" s="52"/>
      <c r="AM33" s="52"/>
      <c r="AN33" s="52"/>
      <c r="AO33" s="52"/>
      <c r="AP33" s="52"/>
      <c r="AQ33" s="52"/>
    </row>
    <row r="34" spans="1:43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0.53672975122006972</v>
      </c>
      <c r="F34" s="3">
        <f t="shared" si="1"/>
        <v>0.46327024877993028</v>
      </c>
      <c r="G34" s="38">
        <v>0</v>
      </c>
      <c r="H34" s="46">
        <f t="shared" si="2"/>
        <v>419033917.18999994</v>
      </c>
      <c r="I34" s="46">
        <v>149246102.30000001</v>
      </c>
      <c r="J34" s="46">
        <v>0</v>
      </c>
      <c r="K34" s="46">
        <v>10982985.310000001</v>
      </c>
      <c r="L34" s="46">
        <v>67550136.359999999</v>
      </c>
      <c r="M34" s="46">
        <v>61365507.020000003</v>
      </c>
      <c r="N34" s="46">
        <v>41426771.229999997</v>
      </c>
      <c r="O34" s="46">
        <v>6199407.9500000002</v>
      </c>
      <c r="P34" s="46">
        <v>25184302.960000001</v>
      </c>
      <c r="Q34" s="46">
        <v>4452125.4000000004</v>
      </c>
      <c r="R34" s="46">
        <v>11522986.4</v>
      </c>
      <c r="S34" s="46">
        <v>41077091.399999999</v>
      </c>
      <c r="T34" s="46">
        <v>26500.86</v>
      </c>
      <c r="U34" s="46">
        <v>0</v>
      </c>
      <c r="V34" s="46">
        <v>34919488</v>
      </c>
      <c r="W34" s="46">
        <v>34919491</v>
      </c>
      <c r="X34" s="46">
        <v>34919492</v>
      </c>
      <c r="Y34" s="46">
        <v>34919493</v>
      </c>
      <c r="Z34" s="46">
        <v>34919490</v>
      </c>
      <c r="AA34" s="46">
        <v>34919497</v>
      </c>
      <c r="AB34" s="46">
        <v>34919491</v>
      </c>
      <c r="AC34" s="46">
        <v>34919495</v>
      </c>
      <c r="AD34" s="46">
        <v>34919494</v>
      </c>
      <c r="AE34" s="46">
        <v>34919496</v>
      </c>
      <c r="AF34" s="46">
        <v>34919491</v>
      </c>
      <c r="AG34" s="46">
        <v>34919499.189999998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</row>
    <row r="35" spans="1:43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0.53672975122006972</v>
      </c>
      <c r="F35" s="3">
        <f t="shared" si="1"/>
        <v>0.46327024877993028</v>
      </c>
      <c r="G35" s="38">
        <v>0</v>
      </c>
      <c r="H35" s="46">
        <f t="shared" si="2"/>
        <v>68637403.790000007</v>
      </c>
      <c r="I35" s="46">
        <v>8540782.7799999993</v>
      </c>
      <c r="J35" s="46">
        <v>0</v>
      </c>
      <c r="K35" s="46">
        <v>2943839.19</v>
      </c>
      <c r="L35" s="46">
        <v>37526718.420000002</v>
      </c>
      <c r="M35" s="46">
        <v>4015674.09</v>
      </c>
      <c r="N35" s="46">
        <v>7201132.4100000001</v>
      </c>
      <c r="O35" s="46">
        <v>662224.27</v>
      </c>
      <c r="P35" s="46">
        <v>3617924.37</v>
      </c>
      <c r="Q35" s="46">
        <v>0</v>
      </c>
      <c r="R35" s="46">
        <v>1740220.26</v>
      </c>
      <c r="S35" s="46">
        <v>0</v>
      </c>
      <c r="T35" s="46">
        <v>0</v>
      </c>
      <c r="U35" s="46">
        <v>2388888</v>
      </c>
      <c r="V35" s="46">
        <v>5719782</v>
      </c>
      <c r="W35" s="46">
        <v>5719782</v>
      </c>
      <c r="X35" s="46">
        <v>5719783</v>
      </c>
      <c r="Y35" s="46">
        <v>5719783</v>
      </c>
      <c r="Z35" s="46">
        <v>5719782</v>
      </c>
      <c r="AA35" s="46">
        <v>5719786</v>
      </c>
      <c r="AB35" s="46">
        <v>5719782</v>
      </c>
      <c r="AC35" s="46">
        <v>5719783</v>
      </c>
      <c r="AD35" s="46">
        <v>5719783</v>
      </c>
      <c r="AE35" s="46">
        <v>5719782</v>
      </c>
      <c r="AF35" s="46">
        <v>5719782</v>
      </c>
      <c r="AG35" s="46">
        <v>5719793.79</v>
      </c>
      <c r="AH35" s="52"/>
      <c r="AI35" s="52"/>
      <c r="AJ35" s="52"/>
      <c r="AK35" s="52"/>
      <c r="AL35" s="52"/>
      <c r="AM35" s="52"/>
      <c r="AN35" s="52"/>
      <c r="AO35" s="52"/>
      <c r="AP35" s="52"/>
      <c r="AQ35" s="52"/>
    </row>
    <row r="36" spans="1:43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0.53672975122006972</v>
      </c>
      <c r="F36" s="3">
        <f t="shared" si="1"/>
        <v>0.46327024877993028</v>
      </c>
      <c r="G36" s="38">
        <v>0</v>
      </c>
      <c r="H36" s="46">
        <f t="shared" si="2"/>
        <v>880171.36</v>
      </c>
      <c r="I36" s="46">
        <v>0</v>
      </c>
      <c r="J36" s="46">
        <v>0</v>
      </c>
      <c r="K36" s="46">
        <v>38365.599999999999</v>
      </c>
      <c r="L36" s="46">
        <v>841805.76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73347</v>
      </c>
      <c r="W36" s="46">
        <v>73347</v>
      </c>
      <c r="X36" s="46">
        <v>73347</v>
      </c>
      <c r="Y36" s="46">
        <v>73349</v>
      </c>
      <c r="Z36" s="46">
        <v>73347</v>
      </c>
      <c r="AA36" s="46">
        <v>73348</v>
      </c>
      <c r="AB36" s="46">
        <v>73347</v>
      </c>
      <c r="AC36" s="46">
        <v>73349</v>
      </c>
      <c r="AD36" s="46">
        <v>73347</v>
      </c>
      <c r="AE36" s="46">
        <v>73347</v>
      </c>
      <c r="AF36" s="46">
        <v>73347</v>
      </c>
      <c r="AG36" s="46">
        <v>73349.36</v>
      </c>
      <c r="AH36" s="52"/>
      <c r="AI36" s="52"/>
      <c r="AJ36" s="52"/>
      <c r="AK36" s="52"/>
      <c r="AL36" s="52"/>
      <c r="AM36" s="52"/>
      <c r="AN36" s="52"/>
      <c r="AO36" s="52"/>
      <c r="AP36" s="52"/>
      <c r="AQ36" s="52"/>
    </row>
    <row r="37" spans="1:43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0.53672975122006972</v>
      </c>
      <c r="F37" s="3">
        <f t="shared" si="1"/>
        <v>0.46327024877993028</v>
      </c>
      <c r="G37" s="38">
        <v>0</v>
      </c>
      <c r="H37" s="46">
        <f t="shared" si="2"/>
        <v>10980686.199999999</v>
      </c>
      <c r="I37" s="46">
        <v>0</v>
      </c>
      <c r="J37" s="46">
        <v>0</v>
      </c>
      <c r="K37" s="46">
        <v>163780</v>
      </c>
      <c r="L37" s="46">
        <v>10816906.199999999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915057</v>
      </c>
      <c r="W37" s="46">
        <v>915057</v>
      </c>
      <c r="X37" s="46">
        <v>915057</v>
      </c>
      <c r="Y37" s="46">
        <v>915057</v>
      </c>
      <c r="Z37" s="46">
        <v>915057</v>
      </c>
      <c r="AA37" s="46">
        <v>915058</v>
      </c>
      <c r="AB37" s="46">
        <v>915057</v>
      </c>
      <c r="AC37" s="46">
        <v>915057</v>
      </c>
      <c r="AD37" s="46">
        <v>915057</v>
      </c>
      <c r="AE37" s="46">
        <v>915057</v>
      </c>
      <c r="AF37" s="46">
        <v>915057</v>
      </c>
      <c r="AG37" s="46">
        <v>915058.2</v>
      </c>
      <c r="AH37" s="52"/>
      <c r="AI37" s="52"/>
      <c r="AJ37" s="52"/>
      <c r="AK37" s="52"/>
      <c r="AL37" s="52"/>
      <c r="AM37" s="52"/>
      <c r="AN37" s="52"/>
      <c r="AO37" s="52"/>
      <c r="AP37" s="52"/>
      <c r="AQ37" s="52"/>
    </row>
    <row r="38" spans="1:43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0.53672975122006972</v>
      </c>
      <c r="F38" s="3">
        <f t="shared" si="1"/>
        <v>0.46327024877993028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379402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52"/>
      <c r="AI38" s="52"/>
      <c r="AJ38" s="52"/>
      <c r="AK38" s="52"/>
      <c r="AL38" s="52"/>
      <c r="AM38" s="52"/>
      <c r="AN38" s="52"/>
      <c r="AO38" s="52"/>
      <c r="AP38" s="52"/>
      <c r="AQ38" s="52"/>
    </row>
    <row r="39" spans="1:43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0.53672975122006972</v>
      </c>
      <c r="F39" s="3">
        <f t="shared" si="1"/>
        <v>0.46327024877993028</v>
      </c>
      <c r="G39" s="38">
        <v>0</v>
      </c>
      <c r="H39" s="46">
        <f t="shared" si="2"/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330256</v>
      </c>
      <c r="W39" s="46">
        <v>330256</v>
      </c>
      <c r="X39" s="46">
        <v>330256</v>
      </c>
      <c r="Y39" s="46">
        <v>330257</v>
      </c>
      <c r="Z39" s="46">
        <v>330256</v>
      </c>
      <c r="AA39" s="46">
        <v>330257</v>
      </c>
      <c r="AB39" s="46">
        <v>330256</v>
      </c>
      <c r="AC39" s="46">
        <v>330257</v>
      </c>
      <c r="AD39" s="46">
        <v>330256</v>
      </c>
      <c r="AE39" s="46">
        <v>330257</v>
      </c>
      <c r="AF39" s="46">
        <v>330256</v>
      </c>
      <c r="AG39" s="46">
        <v>330257.11</v>
      </c>
      <c r="AH39" s="52"/>
      <c r="AI39" s="52"/>
      <c r="AJ39" s="52"/>
      <c r="AK39" s="52"/>
      <c r="AL39" s="52"/>
      <c r="AM39" s="52"/>
      <c r="AN39" s="52"/>
      <c r="AO39" s="52"/>
      <c r="AP39" s="52"/>
      <c r="AQ39" s="52"/>
    </row>
    <row r="40" spans="1:43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0.53672975122006972</v>
      </c>
      <c r="F40" s="3">
        <f t="shared" si="1"/>
        <v>0.46327024877993028</v>
      </c>
      <c r="G40" s="38">
        <v>0</v>
      </c>
      <c r="H40" s="46">
        <f t="shared" si="2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52"/>
      <c r="AI40" s="52"/>
      <c r="AJ40" s="52"/>
      <c r="AK40" s="52"/>
      <c r="AL40" s="52"/>
      <c r="AM40" s="52"/>
      <c r="AN40" s="52"/>
      <c r="AO40" s="52"/>
      <c r="AP40" s="52"/>
      <c r="AQ40" s="52"/>
    </row>
    <row r="41" spans="1:43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0.83621345477214371</v>
      </c>
      <c r="F41" s="3">
        <f t="shared" si="1"/>
        <v>0.16378654522785629</v>
      </c>
      <c r="G41" s="38">
        <v>0</v>
      </c>
      <c r="H41" s="46">
        <f t="shared" si="2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52"/>
      <c r="AI41" s="52"/>
      <c r="AJ41" s="52"/>
      <c r="AK41" s="52"/>
      <c r="AL41" s="52"/>
      <c r="AM41" s="52"/>
      <c r="AN41" s="52"/>
      <c r="AO41" s="52"/>
      <c r="AP41" s="52"/>
      <c r="AQ41" s="52"/>
    </row>
    <row r="42" spans="1:43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0.74116272275781481</v>
      </c>
      <c r="F42" s="3">
        <f t="shared" si="1"/>
        <v>0.25883727724218519</v>
      </c>
      <c r="G42" s="38">
        <v>0</v>
      </c>
      <c r="H42" s="46">
        <f t="shared" si="2"/>
        <v>14080150.859999999</v>
      </c>
      <c r="I42" s="46">
        <v>0</v>
      </c>
      <c r="J42" s="46">
        <v>0</v>
      </c>
      <c r="K42" s="46">
        <v>111757.2</v>
      </c>
      <c r="L42" s="46">
        <v>13968393.66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1173345</v>
      </c>
      <c r="W42" s="46">
        <v>1173346</v>
      </c>
      <c r="X42" s="46">
        <v>1173346</v>
      </c>
      <c r="Y42" s="46">
        <v>1173346</v>
      </c>
      <c r="Z42" s="46">
        <v>1173345</v>
      </c>
      <c r="AA42" s="46">
        <v>1173347</v>
      </c>
      <c r="AB42" s="46">
        <v>1173345</v>
      </c>
      <c r="AC42" s="46">
        <v>1173346</v>
      </c>
      <c r="AD42" s="46">
        <v>1173346</v>
      </c>
      <c r="AE42" s="46">
        <v>1173346</v>
      </c>
      <c r="AF42" s="46">
        <v>1173345</v>
      </c>
      <c r="AG42" s="46">
        <v>1173347.8600000001</v>
      </c>
      <c r="AH42" s="52"/>
      <c r="AI42" s="52"/>
      <c r="AJ42" s="52"/>
      <c r="AK42" s="52"/>
      <c r="AL42" s="52"/>
      <c r="AM42" s="52"/>
      <c r="AN42" s="52"/>
      <c r="AO42" s="52"/>
      <c r="AP42" s="52"/>
      <c r="AQ42" s="52"/>
    </row>
    <row r="43" spans="1:43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0.14649916342908997</v>
      </c>
      <c r="G43" s="38">
        <v>0</v>
      </c>
      <c r="H43" s="46">
        <f t="shared" si="2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52"/>
      <c r="AI43" s="52"/>
      <c r="AJ43" s="52"/>
      <c r="AK43" s="52"/>
      <c r="AL43" s="52"/>
      <c r="AM43" s="52"/>
      <c r="AN43" s="52"/>
      <c r="AO43" s="52"/>
      <c r="AP43" s="52"/>
      <c r="AQ43" s="52"/>
    </row>
    <row r="44" spans="1:43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0.84297417297229693</v>
      </c>
      <c r="F44" s="3">
        <f t="shared" si="1"/>
        <v>0.15702582702770307</v>
      </c>
      <c r="G44" s="38">
        <v>0</v>
      </c>
      <c r="H44" s="46">
        <f t="shared" si="2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52"/>
      <c r="AI44" s="52"/>
      <c r="AJ44" s="52"/>
      <c r="AK44" s="52"/>
      <c r="AL44" s="52"/>
      <c r="AM44" s="52"/>
      <c r="AN44" s="52"/>
      <c r="AO44" s="52"/>
      <c r="AP44" s="52"/>
      <c r="AQ44" s="52"/>
    </row>
    <row r="45" spans="1:43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0.81468540747096441</v>
      </c>
      <c r="F45" s="3">
        <f t="shared" si="1"/>
        <v>0.18531459252903559</v>
      </c>
      <c r="G45" s="38">
        <v>0</v>
      </c>
      <c r="H45" s="46">
        <f t="shared" si="2"/>
        <v>1004718</v>
      </c>
      <c r="I45" s="46">
        <v>0</v>
      </c>
      <c r="J45" s="46">
        <v>0</v>
      </c>
      <c r="K45" s="46">
        <v>0</v>
      </c>
      <c r="L45" s="46">
        <v>1004718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83727</v>
      </c>
      <c r="W45" s="46">
        <v>83726</v>
      </c>
      <c r="X45" s="46">
        <v>83727</v>
      </c>
      <c r="Y45" s="46">
        <v>83726</v>
      </c>
      <c r="Z45" s="46">
        <v>83727</v>
      </c>
      <c r="AA45" s="46">
        <v>83726</v>
      </c>
      <c r="AB45" s="46">
        <v>83727</v>
      </c>
      <c r="AC45" s="46">
        <v>83726</v>
      </c>
      <c r="AD45" s="46">
        <v>83727</v>
      </c>
      <c r="AE45" s="46">
        <v>83726</v>
      </c>
      <c r="AF45" s="46">
        <v>83727</v>
      </c>
      <c r="AG45" s="46">
        <v>83726</v>
      </c>
      <c r="AH45" s="52"/>
      <c r="AI45" s="52"/>
      <c r="AJ45" s="52"/>
      <c r="AK45" s="52"/>
      <c r="AL45" s="52"/>
      <c r="AM45" s="52"/>
      <c r="AN45" s="52"/>
      <c r="AO45" s="52"/>
      <c r="AP45" s="52"/>
      <c r="AQ45" s="52"/>
    </row>
    <row r="46" spans="1:43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0.54520715889820803</v>
      </c>
      <c r="F46" s="3">
        <f t="shared" si="1"/>
        <v>0.45479284110179197</v>
      </c>
      <c r="G46" s="38">
        <v>0</v>
      </c>
      <c r="H46" s="46">
        <f t="shared" si="2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52"/>
      <c r="AI46" s="52"/>
      <c r="AJ46" s="52"/>
      <c r="AK46" s="52"/>
      <c r="AL46" s="52"/>
      <c r="AM46" s="52"/>
      <c r="AN46" s="52"/>
      <c r="AO46" s="52"/>
      <c r="AP46" s="52"/>
      <c r="AQ46" s="52"/>
    </row>
    <row r="47" spans="1:43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0.53444598436279789</v>
      </c>
      <c r="F47" s="3">
        <f t="shared" si="1"/>
        <v>0.46555401563720211</v>
      </c>
      <c r="G47" s="38">
        <v>0</v>
      </c>
      <c r="H47" s="46">
        <f t="shared" si="2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11107</v>
      </c>
      <c r="W47" s="46">
        <v>11107</v>
      </c>
      <c r="X47" s="46">
        <v>11106</v>
      </c>
      <c r="Y47" s="46">
        <v>11107</v>
      </c>
      <c r="Z47" s="46">
        <v>11107</v>
      </c>
      <c r="AA47" s="46">
        <v>11106</v>
      </c>
      <c r="AB47" s="46">
        <v>11107</v>
      </c>
      <c r="AC47" s="46">
        <v>11107</v>
      </c>
      <c r="AD47" s="46">
        <v>11106</v>
      </c>
      <c r="AE47" s="46">
        <v>11107</v>
      </c>
      <c r="AF47" s="46">
        <v>11107</v>
      </c>
      <c r="AG47" s="46">
        <v>11105.92</v>
      </c>
      <c r="AH47" s="52"/>
      <c r="AI47" s="52"/>
      <c r="AJ47" s="52"/>
      <c r="AK47" s="52"/>
      <c r="AL47" s="52"/>
      <c r="AM47" s="52"/>
      <c r="AN47" s="52"/>
      <c r="AO47" s="52"/>
      <c r="AP47" s="52"/>
      <c r="AQ47" s="52"/>
    </row>
    <row r="48" spans="1:43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0.43382559774964841</v>
      </c>
      <c r="F48" s="3">
        <f t="shared" si="1"/>
        <v>0.56617440225035165</v>
      </c>
      <c r="G48" s="38">
        <v>0</v>
      </c>
      <c r="H48" s="46">
        <f t="shared" si="2"/>
        <v>5922771.2999999998</v>
      </c>
      <c r="I48" s="46">
        <v>0</v>
      </c>
      <c r="J48" s="46">
        <v>0</v>
      </c>
      <c r="K48" s="46">
        <v>0</v>
      </c>
      <c r="L48" s="46">
        <v>5922771.2999999998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493564</v>
      </c>
      <c r="W48" s="46">
        <v>493564</v>
      </c>
      <c r="X48" s="46">
        <v>493564</v>
      </c>
      <c r="Y48" s="46">
        <v>493565</v>
      </c>
      <c r="Z48" s="46">
        <v>493564</v>
      </c>
      <c r="AA48" s="46">
        <v>493564</v>
      </c>
      <c r="AB48" s="46">
        <v>493564</v>
      </c>
      <c r="AC48" s="46">
        <v>493565</v>
      </c>
      <c r="AD48" s="46">
        <v>493564</v>
      </c>
      <c r="AE48" s="46">
        <v>493565</v>
      </c>
      <c r="AF48" s="46">
        <v>493564</v>
      </c>
      <c r="AG48" s="46">
        <v>493564.3</v>
      </c>
      <c r="AH48" s="52"/>
      <c r="AI48" s="52"/>
      <c r="AJ48" s="52"/>
      <c r="AK48" s="52"/>
      <c r="AL48" s="52"/>
      <c r="AM48" s="52"/>
      <c r="AN48" s="52"/>
      <c r="AO48" s="52"/>
      <c r="AP48" s="52"/>
      <c r="AQ48" s="52"/>
    </row>
    <row r="49" spans="1:43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0.4304814287422416</v>
      </c>
      <c r="F49" s="3">
        <f t="shared" si="1"/>
        <v>0.5695185712577584</v>
      </c>
      <c r="G49" s="38">
        <v>0</v>
      </c>
      <c r="H49" s="46">
        <f t="shared" si="2"/>
        <v>509993.73</v>
      </c>
      <c r="I49" s="46">
        <v>0</v>
      </c>
      <c r="J49" s="46">
        <v>0</v>
      </c>
      <c r="K49" s="46">
        <v>279393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42500</v>
      </c>
      <c r="W49" s="46">
        <v>42499</v>
      </c>
      <c r="X49" s="46">
        <v>42500</v>
      </c>
      <c r="Y49" s="46">
        <v>42499</v>
      </c>
      <c r="Z49" s="46">
        <v>42500</v>
      </c>
      <c r="AA49" s="46">
        <v>42499</v>
      </c>
      <c r="AB49" s="46">
        <v>42500</v>
      </c>
      <c r="AC49" s="46">
        <v>42499</v>
      </c>
      <c r="AD49" s="46">
        <v>42500</v>
      </c>
      <c r="AE49" s="46">
        <v>42499</v>
      </c>
      <c r="AF49" s="46">
        <v>42500</v>
      </c>
      <c r="AG49" s="46">
        <v>42498.73</v>
      </c>
      <c r="AH49" s="52"/>
      <c r="AI49" s="52"/>
      <c r="AJ49" s="52"/>
      <c r="AK49" s="52"/>
      <c r="AL49" s="52"/>
      <c r="AM49" s="52"/>
      <c r="AN49" s="52"/>
      <c r="AO49" s="52"/>
      <c r="AP49" s="52"/>
      <c r="AQ49" s="52"/>
    </row>
    <row r="50" spans="1:43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0.44104957786290772</v>
      </c>
      <c r="F50" s="3">
        <f t="shared" si="1"/>
        <v>0.55895042213709223</v>
      </c>
      <c r="G50" s="38">
        <v>0</v>
      </c>
      <c r="H50" s="46">
        <f t="shared" si="2"/>
        <v>158197.78</v>
      </c>
      <c r="I50" s="46">
        <v>0</v>
      </c>
      <c r="J50" s="46">
        <v>0</v>
      </c>
      <c r="K50" s="46">
        <v>158197.78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13183</v>
      </c>
      <c r="W50" s="46">
        <v>13182</v>
      </c>
      <c r="X50" s="46">
        <v>13183</v>
      </c>
      <c r="Y50" s="46">
        <v>13183</v>
      </c>
      <c r="Z50" s="46">
        <v>13183</v>
      </c>
      <c r="AA50" s="46">
        <v>13184</v>
      </c>
      <c r="AB50" s="46">
        <v>13183</v>
      </c>
      <c r="AC50" s="46">
        <v>13183</v>
      </c>
      <c r="AD50" s="46">
        <v>13183</v>
      </c>
      <c r="AE50" s="46">
        <v>13183</v>
      </c>
      <c r="AF50" s="46">
        <v>13183</v>
      </c>
      <c r="AG50" s="46">
        <v>13184.78</v>
      </c>
      <c r="AH50" s="52"/>
      <c r="AI50" s="52"/>
      <c r="AJ50" s="52"/>
      <c r="AK50" s="52"/>
      <c r="AL50" s="52"/>
      <c r="AM50" s="52"/>
      <c r="AN50" s="52"/>
      <c r="AO50" s="52"/>
      <c r="AP50" s="52"/>
      <c r="AQ50" s="52"/>
    </row>
    <row r="51" spans="1:43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0.85633633633633632</v>
      </c>
      <c r="F51" s="3">
        <f t="shared" si="1"/>
        <v>0.14366366366366368</v>
      </c>
      <c r="G51" s="38">
        <v>0</v>
      </c>
      <c r="H51" s="46">
        <f t="shared" si="2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52"/>
      <c r="AI51" s="52"/>
      <c r="AJ51" s="52"/>
      <c r="AK51" s="52"/>
      <c r="AL51" s="52"/>
      <c r="AM51" s="52"/>
      <c r="AN51" s="52"/>
      <c r="AO51" s="52"/>
      <c r="AP51" s="52"/>
      <c r="AQ51" s="52"/>
    </row>
    <row r="52" spans="1:43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0.53672975122006972</v>
      </c>
      <c r="F52" s="3">
        <f t="shared" si="1"/>
        <v>0.46327024877993028</v>
      </c>
      <c r="G52" s="38">
        <v>0</v>
      </c>
      <c r="H52" s="46">
        <f t="shared" si="2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94004</v>
      </c>
      <c r="W52" s="46">
        <v>94004</v>
      </c>
      <c r="X52" s="46">
        <v>94004</v>
      </c>
      <c r="Y52" s="46">
        <v>94005</v>
      </c>
      <c r="Z52" s="46">
        <v>94004</v>
      </c>
      <c r="AA52" s="46">
        <v>94004</v>
      </c>
      <c r="AB52" s="46">
        <v>94004</v>
      </c>
      <c r="AC52" s="46">
        <v>94005</v>
      </c>
      <c r="AD52" s="46">
        <v>94004</v>
      </c>
      <c r="AE52" s="46">
        <v>94005</v>
      </c>
      <c r="AF52" s="46">
        <v>94004</v>
      </c>
      <c r="AG52" s="46">
        <v>94004</v>
      </c>
      <c r="AH52" s="52"/>
      <c r="AI52" s="52"/>
      <c r="AJ52" s="52"/>
      <c r="AK52" s="52"/>
      <c r="AL52" s="52"/>
      <c r="AM52" s="52"/>
      <c r="AN52" s="52"/>
      <c r="AO52" s="52"/>
      <c r="AP52" s="52"/>
      <c r="AQ52" s="52"/>
    </row>
    <row r="53" spans="1:43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0.53672975122006972</v>
      </c>
      <c r="F53" s="3">
        <f t="shared" si="1"/>
        <v>0.46327024877993028</v>
      </c>
      <c r="G53" s="38">
        <v>0</v>
      </c>
      <c r="H53" s="46">
        <f t="shared" si="2"/>
        <v>1839966.46</v>
      </c>
      <c r="I53" s="46">
        <v>0</v>
      </c>
      <c r="J53" s="46">
        <v>0</v>
      </c>
      <c r="K53" s="46">
        <v>83818</v>
      </c>
      <c r="L53" s="46">
        <v>1756148.46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153331</v>
      </c>
      <c r="W53" s="46">
        <v>153331</v>
      </c>
      <c r="X53" s="46">
        <v>153331</v>
      </c>
      <c r="Y53" s="46">
        <v>153330</v>
      </c>
      <c r="Z53" s="46">
        <v>153331</v>
      </c>
      <c r="AA53" s="46">
        <v>153329</v>
      </c>
      <c r="AB53" s="46">
        <v>153331</v>
      </c>
      <c r="AC53" s="46">
        <v>153330</v>
      </c>
      <c r="AD53" s="46">
        <v>153331</v>
      </c>
      <c r="AE53" s="46">
        <v>153330</v>
      </c>
      <c r="AF53" s="46">
        <v>153331</v>
      </c>
      <c r="AG53" s="46">
        <v>153330.46</v>
      </c>
      <c r="AH53" s="52"/>
      <c r="AI53" s="52"/>
      <c r="AJ53" s="52"/>
      <c r="AK53" s="52"/>
      <c r="AL53" s="52"/>
      <c r="AM53" s="52"/>
      <c r="AN53" s="52"/>
      <c r="AO53" s="52"/>
      <c r="AP53" s="52"/>
      <c r="AQ53" s="52"/>
    </row>
    <row r="54" spans="1:43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2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52"/>
      <c r="AI54" s="52"/>
      <c r="AJ54" s="52"/>
      <c r="AK54" s="52"/>
      <c r="AL54" s="52"/>
      <c r="AM54" s="52"/>
      <c r="AN54" s="52"/>
      <c r="AO54" s="52"/>
      <c r="AP54" s="52"/>
      <c r="AQ54" s="52"/>
    </row>
    <row r="55" spans="1:43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2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52"/>
      <c r="AI55" s="52"/>
      <c r="AJ55" s="52"/>
      <c r="AK55" s="52"/>
      <c r="AL55" s="52"/>
      <c r="AM55" s="52"/>
      <c r="AN55" s="52"/>
      <c r="AO55" s="52"/>
      <c r="AP55" s="52"/>
      <c r="AQ55" s="52"/>
    </row>
    <row r="56" spans="1:43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2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</row>
    <row r="57" spans="1:43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2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52"/>
      <c r="AI57" s="52"/>
      <c r="AJ57" s="52"/>
      <c r="AK57" s="52"/>
      <c r="AL57" s="52"/>
      <c r="AM57" s="52"/>
      <c r="AN57" s="52"/>
      <c r="AO57" s="52"/>
      <c r="AP57" s="52"/>
      <c r="AQ57" s="52"/>
    </row>
    <row r="58" spans="1:43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0.53672975122006972</v>
      </c>
      <c r="F58" s="3">
        <f>1-E58</f>
        <v>0.46327024877993028</v>
      </c>
      <c r="G58" s="38">
        <v>0</v>
      </c>
      <c r="H58" s="46">
        <f t="shared" si="2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52"/>
      <c r="AI58" s="52"/>
      <c r="AJ58" s="52"/>
      <c r="AK58" s="52"/>
      <c r="AL58" s="52"/>
      <c r="AM58" s="52"/>
      <c r="AN58" s="52"/>
      <c r="AO58" s="52"/>
      <c r="AP58" s="52"/>
      <c r="AQ58" s="52"/>
    </row>
    <row r="59" spans="1:43" ht="45.75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2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52"/>
      <c r="AI59" s="52"/>
      <c r="AJ59" s="52"/>
      <c r="AK59" s="52"/>
      <c r="AL59" s="52"/>
      <c r="AM59" s="52"/>
      <c r="AN59" s="52"/>
      <c r="AO59" s="52"/>
      <c r="AP59" s="52"/>
      <c r="AQ59" s="52"/>
    </row>
    <row r="60" spans="1:43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2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52"/>
      <c r="AI60" s="52"/>
      <c r="AJ60" s="52"/>
      <c r="AK60" s="52"/>
      <c r="AL60" s="52"/>
      <c r="AM60" s="52"/>
      <c r="AN60" s="52"/>
      <c r="AO60" s="52"/>
      <c r="AP60" s="52"/>
      <c r="AQ60" s="52"/>
    </row>
    <row r="61" spans="1:43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2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52"/>
      <c r="AI61" s="52"/>
      <c r="AJ61" s="52"/>
      <c r="AK61" s="52"/>
      <c r="AL61" s="52"/>
      <c r="AM61" s="52"/>
      <c r="AN61" s="52"/>
      <c r="AO61" s="52"/>
      <c r="AP61" s="52"/>
      <c r="AQ61" s="52"/>
    </row>
    <row r="62" spans="1:43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2"/>
        <v>10985165.35</v>
      </c>
      <c r="I62" s="46">
        <v>0</v>
      </c>
      <c r="J62" s="46">
        <v>0</v>
      </c>
      <c r="K62" s="46">
        <v>10985165.35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915429</v>
      </c>
      <c r="W62" s="46">
        <v>915429</v>
      </c>
      <c r="X62" s="46">
        <v>915429</v>
      </c>
      <c r="Y62" s="46">
        <v>915430</v>
      </c>
      <c r="Z62" s="46">
        <v>915431</v>
      </c>
      <c r="AA62" s="46">
        <v>915431</v>
      </c>
      <c r="AB62" s="46">
        <v>915431</v>
      </c>
      <c r="AC62" s="46">
        <v>915431</v>
      </c>
      <c r="AD62" s="46">
        <v>915431</v>
      </c>
      <c r="AE62" s="46">
        <v>915431</v>
      </c>
      <c r="AF62" s="46">
        <v>915431</v>
      </c>
      <c r="AG62" s="46">
        <v>915431.35</v>
      </c>
      <c r="AH62" s="52"/>
      <c r="AI62" s="52"/>
      <c r="AJ62" s="52"/>
      <c r="AK62" s="52"/>
      <c r="AL62" s="52"/>
      <c r="AM62" s="52"/>
      <c r="AN62" s="52"/>
      <c r="AO62" s="52"/>
      <c r="AP62" s="52"/>
      <c r="AQ62" s="52"/>
    </row>
    <row r="63" spans="1:43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2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52"/>
      <c r="AI63" s="52"/>
      <c r="AJ63" s="52"/>
      <c r="AK63" s="52"/>
      <c r="AL63" s="52"/>
      <c r="AM63" s="52"/>
      <c r="AN63" s="52"/>
      <c r="AO63" s="52"/>
      <c r="AP63" s="52"/>
      <c r="AQ63" s="52"/>
    </row>
    <row r="64" spans="1:43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2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52"/>
      <c r="AI64" s="52"/>
      <c r="AJ64" s="52"/>
      <c r="AK64" s="52"/>
      <c r="AL64" s="52"/>
      <c r="AM64" s="52"/>
      <c r="AN64" s="52"/>
      <c r="AO64" s="52"/>
      <c r="AP64" s="52"/>
      <c r="AQ64" s="52"/>
    </row>
    <row r="65" spans="1:43" s="41" customFormat="1" ht="15.75" customHeight="1" x14ac:dyDescent="0.25">
      <c r="A65" s="6"/>
      <c r="B65" s="54" t="s">
        <v>92</v>
      </c>
      <c r="C65" s="3">
        <f ca="1">SUM(C7:C100)</f>
        <v>6631735</v>
      </c>
      <c r="D65" s="3">
        <f ca="1">SUM(D7:D100)</f>
        <v>5528302</v>
      </c>
      <c r="E65" s="3">
        <f ca="1">C65/(C65+D65)</f>
        <v>0.54537128464329998</v>
      </c>
      <c r="F65" s="3">
        <f ca="1">1-E65</f>
        <v>0.45462871535670002</v>
      </c>
      <c r="G65" s="40">
        <f t="shared" ref="G65:AG65" si="3">SUM(G7:G64)</f>
        <v>0</v>
      </c>
      <c r="H65" s="55">
        <f t="shared" si="3"/>
        <v>5996554548.4199982</v>
      </c>
      <c r="I65" s="55">
        <f t="shared" si="3"/>
        <v>1736198346.7</v>
      </c>
      <c r="J65" s="55">
        <f t="shared" si="3"/>
        <v>378209886.55000001</v>
      </c>
      <c r="K65" s="55">
        <f t="shared" si="3"/>
        <v>279980658.69999999</v>
      </c>
      <c r="L65" s="55">
        <f t="shared" si="3"/>
        <v>1495902187.4900002</v>
      </c>
      <c r="M65" s="55">
        <f t="shared" si="3"/>
        <v>509418093.99999994</v>
      </c>
      <c r="N65" s="55">
        <f t="shared" si="3"/>
        <v>575759766.81999993</v>
      </c>
      <c r="O65" s="55">
        <f t="shared" si="3"/>
        <v>52162195.790000007</v>
      </c>
      <c r="P65" s="55">
        <f t="shared" si="3"/>
        <v>270767557.08999997</v>
      </c>
      <c r="Q65" s="55">
        <f t="shared" si="3"/>
        <v>29007840.300000004</v>
      </c>
      <c r="R65" s="55">
        <f t="shared" si="3"/>
        <v>137093616.74000001</v>
      </c>
      <c r="S65" s="55">
        <f t="shared" si="3"/>
        <v>471807303.25999999</v>
      </c>
      <c r="T65" s="55">
        <f t="shared" si="3"/>
        <v>1456560.98</v>
      </c>
      <c r="U65" s="55">
        <f t="shared" si="3"/>
        <v>58790534</v>
      </c>
      <c r="V65" s="55">
        <f t="shared" si="3"/>
        <v>499638558</v>
      </c>
      <c r="W65" s="55">
        <f t="shared" si="3"/>
        <v>500528058.91999996</v>
      </c>
      <c r="X65" s="55">
        <f t="shared" si="3"/>
        <v>499638663</v>
      </c>
      <c r="Y65" s="55">
        <f t="shared" si="3"/>
        <v>499638745</v>
      </c>
      <c r="Z65" s="55">
        <f t="shared" si="3"/>
        <v>499638730</v>
      </c>
      <c r="AA65" s="55">
        <f t="shared" si="3"/>
        <v>499638857</v>
      </c>
      <c r="AB65" s="55">
        <f t="shared" si="3"/>
        <v>499638759</v>
      </c>
      <c r="AC65" s="55">
        <f t="shared" si="3"/>
        <v>499638803</v>
      </c>
      <c r="AD65" s="55">
        <f t="shared" si="3"/>
        <v>499638782</v>
      </c>
      <c r="AE65" s="55">
        <f t="shared" si="3"/>
        <v>499638772</v>
      </c>
      <c r="AF65" s="55">
        <f t="shared" si="3"/>
        <v>499638759</v>
      </c>
      <c r="AG65" s="55">
        <f t="shared" si="3"/>
        <v>499639061.50000006</v>
      </c>
      <c r="AH65" s="55">
        <f t="shared" ref="AH65:AQ65" ca="1" si="4">SUM(AH7:AH100)</f>
        <v>0</v>
      </c>
      <c r="AI65" s="55">
        <f t="shared" ca="1" si="4"/>
        <v>0</v>
      </c>
      <c r="AJ65" s="55">
        <f t="shared" ca="1" si="4"/>
        <v>0</v>
      </c>
      <c r="AK65" s="55">
        <f t="shared" ca="1" si="4"/>
        <v>0</v>
      </c>
      <c r="AL65" s="55">
        <f t="shared" ca="1" si="4"/>
        <v>0</v>
      </c>
      <c r="AM65" s="55">
        <f t="shared" ca="1" si="4"/>
        <v>0</v>
      </c>
      <c r="AN65" s="55">
        <f t="shared" ca="1" si="4"/>
        <v>0</v>
      </c>
      <c r="AO65" s="55">
        <f t="shared" ca="1" si="4"/>
        <v>0</v>
      </c>
      <c r="AP65" s="55">
        <f t="shared" ca="1" si="4"/>
        <v>0</v>
      </c>
      <c r="AQ65" s="55">
        <f t="shared" ca="1" si="4"/>
        <v>0</v>
      </c>
    </row>
    <row r="66" spans="1:43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</row>
    <row r="67" spans="1:43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H4:AL4"/>
    <mergeCell ref="C5:D5"/>
    <mergeCell ref="E5:F5"/>
    <mergeCell ref="AH5:AH6"/>
    <mergeCell ref="AI5:AL5"/>
    <mergeCell ref="V4:AG4"/>
    <mergeCell ref="V5:X5"/>
    <mergeCell ref="Y5:AA5"/>
    <mergeCell ref="AB5:AD5"/>
    <mergeCell ref="AE5:AG5"/>
    <mergeCell ref="AM4:AQ4"/>
    <mergeCell ref="AM5:AM6"/>
    <mergeCell ref="B4:B6"/>
    <mergeCell ref="H4:H6"/>
    <mergeCell ref="AN5:AQ5"/>
    <mergeCell ref="K5:U5"/>
    <mergeCell ref="I4:U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43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112</v>
      </c>
      <c r="X1" s="14"/>
    </row>
    <row r="3" spans="1:29" s="15" customFormat="1" ht="15" customHeight="1" x14ac:dyDescent="0.25">
      <c r="A3" s="8" t="s">
        <v>113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114</v>
      </c>
      <c r="U4" s="148"/>
      <c r="V4" s="148"/>
      <c r="W4" s="148"/>
      <c r="X4" s="148"/>
      <c r="Y4" s="136" t="s">
        <v>115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116</v>
      </c>
      <c r="D5" s="140"/>
      <c r="E5" s="139" t="s">
        <v>117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2"/>
      <c r="U6" s="20" t="s">
        <v>14</v>
      </c>
      <c r="V6" s="20" t="s">
        <v>15</v>
      </c>
      <c r="W6" s="20" t="s">
        <v>16</v>
      </c>
      <c r="X6" s="20" t="s">
        <v>17</v>
      </c>
      <c r="Y6" s="147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22499617.68</v>
      </c>
      <c r="H7" s="24">
        <v>1874967</v>
      </c>
      <c r="I7" s="24">
        <v>1874967</v>
      </c>
      <c r="J7" s="24">
        <v>1874968</v>
      </c>
      <c r="K7" s="24">
        <v>1874969</v>
      </c>
      <c r="L7" s="24">
        <v>1874967</v>
      </c>
      <c r="M7" s="24">
        <v>1874970</v>
      </c>
      <c r="N7" s="24">
        <v>1874967</v>
      </c>
      <c r="O7" s="24">
        <v>1874969</v>
      </c>
      <c r="P7" s="24">
        <v>1874968</v>
      </c>
      <c r="Q7" s="24">
        <v>1874969</v>
      </c>
      <c r="R7" s="24">
        <v>1874967</v>
      </c>
      <c r="S7" s="24">
        <v>1874969.68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11972285.99</v>
      </c>
      <c r="H8" s="24">
        <v>997690</v>
      </c>
      <c r="I8" s="24">
        <v>997690</v>
      </c>
      <c r="J8" s="24">
        <v>997690</v>
      </c>
      <c r="K8" s="24">
        <v>997691</v>
      </c>
      <c r="L8" s="24">
        <v>997690</v>
      </c>
      <c r="M8" s="24">
        <v>997692</v>
      </c>
      <c r="N8" s="24">
        <v>997690</v>
      </c>
      <c r="O8" s="24">
        <v>997691</v>
      </c>
      <c r="P8" s="24">
        <v>997690</v>
      </c>
      <c r="Q8" s="24">
        <v>997691</v>
      </c>
      <c r="R8" s="24">
        <v>997690</v>
      </c>
      <c r="S8" s="24">
        <v>997690.99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22342913.629999999</v>
      </c>
      <c r="H9" s="24">
        <v>1861907</v>
      </c>
      <c r="I9" s="24">
        <v>1861909</v>
      </c>
      <c r="J9" s="24">
        <v>1861909</v>
      </c>
      <c r="K9" s="24">
        <v>1861909</v>
      </c>
      <c r="L9" s="24">
        <v>1861909</v>
      </c>
      <c r="M9" s="24">
        <v>1861908</v>
      </c>
      <c r="N9" s="24">
        <v>1861910</v>
      </c>
      <c r="O9" s="24">
        <v>1861910</v>
      </c>
      <c r="P9" s="24">
        <v>1861910</v>
      </c>
      <c r="Q9" s="24">
        <v>1861910</v>
      </c>
      <c r="R9" s="24">
        <v>1861910</v>
      </c>
      <c r="S9" s="24">
        <v>1861912.63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24461894.510000002</v>
      </c>
      <c r="H10" s="24">
        <v>2038491</v>
      </c>
      <c r="I10" s="24">
        <v>2038491</v>
      </c>
      <c r="J10" s="24">
        <v>2038490</v>
      </c>
      <c r="K10" s="24">
        <v>2038492</v>
      </c>
      <c r="L10" s="24">
        <v>2038491</v>
      </c>
      <c r="M10" s="24">
        <v>2038491</v>
      </c>
      <c r="N10" s="24">
        <v>2038491</v>
      </c>
      <c r="O10" s="24">
        <v>2038492</v>
      </c>
      <c r="P10" s="24">
        <v>2038490</v>
      </c>
      <c r="Q10" s="24">
        <v>2038492</v>
      </c>
      <c r="R10" s="24">
        <v>2038491</v>
      </c>
      <c r="S10" s="24">
        <v>2038492.51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21246293.370000001</v>
      </c>
      <c r="H11" s="24">
        <v>1770526</v>
      </c>
      <c r="I11" s="24">
        <v>1770524</v>
      </c>
      <c r="J11" s="24">
        <v>1770526</v>
      </c>
      <c r="K11" s="24">
        <v>1770522</v>
      </c>
      <c r="L11" s="24">
        <v>1770526</v>
      </c>
      <c r="M11" s="24">
        <v>1770523</v>
      </c>
      <c r="N11" s="24">
        <v>1770526</v>
      </c>
      <c r="O11" s="24">
        <v>1770522</v>
      </c>
      <c r="P11" s="24">
        <v>1770526</v>
      </c>
      <c r="Q11" s="24">
        <v>1770523</v>
      </c>
      <c r="R11" s="24">
        <v>1770526</v>
      </c>
      <c r="S11" s="24">
        <v>1770523.37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27833545.620000001</v>
      </c>
      <c r="H12" s="24">
        <v>2319461</v>
      </c>
      <c r="I12" s="24">
        <v>2319461</v>
      </c>
      <c r="J12" s="24">
        <v>2319463</v>
      </c>
      <c r="K12" s="24">
        <v>2319462</v>
      </c>
      <c r="L12" s="24">
        <v>2319461</v>
      </c>
      <c r="M12" s="24">
        <v>2319464</v>
      </c>
      <c r="N12" s="24">
        <v>2319461</v>
      </c>
      <c r="O12" s="24">
        <v>2319462</v>
      </c>
      <c r="P12" s="24">
        <v>2319463</v>
      </c>
      <c r="Q12" s="24">
        <v>2319461</v>
      </c>
      <c r="R12" s="24">
        <v>2319461</v>
      </c>
      <c r="S12" s="24">
        <v>2319465.62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10067569.24</v>
      </c>
      <c r="H13" s="24">
        <v>838964</v>
      </c>
      <c r="I13" s="24">
        <v>838963</v>
      </c>
      <c r="J13" s="24">
        <v>838964</v>
      </c>
      <c r="K13" s="24">
        <v>838965</v>
      </c>
      <c r="L13" s="24">
        <v>838964</v>
      </c>
      <c r="M13" s="24">
        <v>838963</v>
      </c>
      <c r="N13" s="24">
        <v>838964</v>
      </c>
      <c r="O13" s="24">
        <v>838965</v>
      </c>
      <c r="P13" s="24">
        <v>838964</v>
      </c>
      <c r="Q13" s="24">
        <v>838964</v>
      </c>
      <c r="R13" s="24">
        <v>838964</v>
      </c>
      <c r="S13" s="24">
        <v>838965.24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12730745.18</v>
      </c>
      <c r="H14" s="24">
        <v>1060894</v>
      </c>
      <c r="I14" s="24">
        <v>1060894</v>
      </c>
      <c r="J14" s="24">
        <v>1060894</v>
      </c>
      <c r="K14" s="24">
        <v>1060898</v>
      </c>
      <c r="L14" s="24">
        <v>1060894</v>
      </c>
      <c r="M14" s="24">
        <v>1060896</v>
      </c>
      <c r="N14" s="24">
        <v>1060894</v>
      </c>
      <c r="O14" s="24">
        <v>1060898</v>
      </c>
      <c r="P14" s="24">
        <v>1060894</v>
      </c>
      <c r="Q14" s="24">
        <v>1060896</v>
      </c>
      <c r="R14" s="24">
        <v>1060894</v>
      </c>
      <c r="S14" s="24">
        <v>1060899.18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11804880.470000001</v>
      </c>
      <c r="H15" s="24">
        <v>983740</v>
      </c>
      <c r="I15" s="24">
        <v>983739</v>
      </c>
      <c r="J15" s="24">
        <v>983740</v>
      </c>
      <c r="K15" s="24">
        <v>983739</v>
      </c>
      <c r="L15" s="24">
        <v>983741</v>
      </c>
      <c r="M15" s="24">
        <v>983739</v>
      </c>
      <c r="N15" s="24">
        <v>983741</v>
      </c>
      <c r="O15" s="24">
        <v>983740</v>
      </c>
      <c r="P15" s="24">
        <v>983741</v>
      </c>
      <c r="Q15" s="24">
        <v>983739</v>
      </c>
      <c r="R15" s="24">
        <v>983741</v>
      </c>
      <c r="S15" s="24">
        <v>983740.47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7831288.4500000002</v>
      </c>
      <c r="H16" s="24">
        <v>652608</v>
      </c>
      <c r="I16" s="24">
        <v>652606</v>
      </c>
      <c r="J16" s="24">
        <v>652609</v>
      </c>
      <c r="K16" s="24">
        <v>652606</v>
      </c>
      <c r="L16" s="24">
        <v>652608</v>
      </c>
      <c r="M16" s="24">
        <v>652607</v>
      </c>
      <c r="N16" s="24">
        <v>652608</v>
      </c>
      <c r="O16" s="24">
        <v>652606</v>
      </c>
      <c r="P16" s="24">
        <v>652609</v>
      </c>
      <c r="Q16" s="24">
        <v>652607</v>
      </c>
      <c r="R16" s="24">
        <v>652608</v>
      </c>
      <c r="S16" s="24">
        <v>652606.44999999995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10599707.189999999</v>
      </c>
      <c r="H17" s="24">
        <v>883308</v>
      </c>
      <c r="I17" s="24">
        <v>883309</v>
      </c>
      <c r="J17" s="24">
        <v>883308</v>
      </c>
      <c r="K17" s="24">
        <v>883310</v>
      </c>
      <c r="L17" s="24">
        <v>883308</v>
      </c>
      <c r="M17" s="24">
        <v>883310</v>
      </c>
      <c r="N17" s="24">
        <v>883308</v>
      </c>
      <c r="O17" s="24">
        <v>883310</v>
      </c>
      <c r="P17" s="24">
        <v>883308</v>
      </c>
      <c r="Q17" s="24">
        <v>883310</v>
      </c>
      <c r="R17" s="24">
        <v>883308</v>
      </c>
      <c r="S17" s="24">
        <v>883310.19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86749746.150000006</v>
      </c>
      <c r="H18" s="24">
        <v>7229145</v>
      </c>
      <c r="I18" s="24">
        <v>7229145</v>
      </c>
      <c r="J18" s="24">
        <v>7229146</v>
      </c>
      <c r="K18" s="24">
        <v>7229145</v>
      </c>
      <c r="L18" s="24">
        <v>7229145</v>
      </c>
      <c r="M18" s="24">
        <v>7229147</v>
      </c>
      <c r="N18" s="24">
        <v>7229145</v>
      </c>
      <c r="O18" s="24">
        <v>7229145</v>
      </c>
      <c r="P18" s="24">
        <v>7229146</v>
      </c>
      <c r="Q18" s="24">
        <v>7229145</v>
      </c>
      <c r="R18" s="24">
        <v>7229145</v>
      </c>
      <c r="S18" s="24">
        <v>7229147.1500000004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63507098.689999998</v>
      </c>
      <c r="H19" s="24">
        <v>5292259</v>
      </c>
      <c r="I19" s="24">
        <v>5292257</v>
      </c>
      <c r="J19" s="24">
        <v>5292258</v>
      </c>
      <c r="K19" s="24">
        <v>5292260</v>
      </c>
      <c r="L19" s="24">
        <v>5292259</v>
      </c>
      <c r="M19" s="24">
        <v>5292254</v>
      </c>
      <c r="N19" s="24">
        <v>5292259</v>
      </c>
      <c r="O19" s="24">
        <v>5292260</v>
      </c>
      <c r="P19" s="24">
        <v>5292258</v>
      </c>
      <c r="Q19" s="24">
        <v>5292257</v>
      </c>
      <c r="R19" s="24">
        <v>5292259</v>
      </c>
      <c r="S19" s="24">
        <v>5292258.6900000004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10264693.32</v>
      </c>
      <c r="H20" s="24">
        <v>855391</v>
      </c>
      <c r="I20" s="24">
        <v>855391</v>
      </c>
      <c r="J20" s="24">
        <v>855391</v>
      </c>
      <c r="K20" s="24">
        <v>855391</v>
      </c>
      <c r="L20" s="24">
        <v>855391</v>
      </c>
      <c r="M20" s="24">
        <v>855392</v>
      </c>
      <c r="N20" s="24">
        <v>855391</v>
      </c>
      <c r="O20" s="24">
        <v>855391</v>
      </c>
      <c r="P20" s="24">
        <v>855391</v>
      </c>
      <c r="Q20" s="24">
        <v>855391</v>
      </c>
      <c r="R20" s="24">
        <v>855391</v>
      </c>
      <c r="S20" s="24">
        <v>855391.32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25819676.960000001</v>
      </c>
      <c r="H21" s="24">
        <v>2151639</v>
      </c>
      <c r="I21" s="24">
        <v>2151639</v>
      </c>
      <c r="J21" s="24">
        <v>2151641</v>
      </c>
      <c r="K21" s="24">
        <v>2151639</v>
      </c>
      <c r="L21" s="24">
        <v>2151639</v>
      </c>
      <c r="M21" s="24">
        <v>2151641</v>
      </c>
      <c r="N21" s="24">
        <v>2151639</v>
      </c>
      <c r="O21" s="24">
        <v>2151639</v>
      </c>
      <c r="P21" s="24">
        <v>2151641</v>
      </c>
      <c r="Q21" s="24">
        <v>2151639</v>
      </c>
      <c r="R21" s="24">
        <v>2151639</v>
      </c>
      <c r="S21" s="24">
        <v>2151641.96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711927869.83000004</v>
      </c>
      <c r="H22" s="24">
        <v>59327321</v>
      </c>
      <c r="I22" s="24">
        <v>59327322</v>
      </c>
      <c r="J22" s="24">
        <v>59327321</v>
      </c>
      <c r="K22" s="24">
        <v>59327323</v>
      </c>
      <c r="L22" s="24">
        <v>59327322</v>
      </c>
      <c r="M22" s="24">
        <v>59327324</v>
      </c>
      <c r="N22" s="24">
        <v>59327322</v>
      </c>
      <c r="O22" s="24">
        <v>59327323</v>
      </c>
      <c r="P22" s="24">
        <v>59327322</v>
      </c>
      <c r="Q22" s="24">
        <v>59327323</v>
      </c>
      <c r="R22" s="24">
        <v>59327322</v>
      </c>
      <c r="S22" s="24">
        <v>59327324.829999998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27955258.829999998</v>
      </c>
      <c r="H23" s="24">
        <v>2329605</v>
      </c>
      <c r="I23" s="24">
        <v>2329604</v>
      </c>
      <c r="J23" s="24">
        <v>2329605</v>
      </c>
      <c r="K23" s="24">
        <v>2329604</v>
      </c>
      <c r="L23" s="24">
        <v>2329605</v>
      </c>
      <c r="M23" s="24">
        <v>2329606</v>
      </c>
      <c r="N23" s="24">
        <v>2329605</v>
      </c>
      <c r="O23" s="24">
        <v>2329604</v>
      </c>
      <c r="P23" s="24">
        <v>2329605</v>
      </c>
      <c r="Q23" s="24">
        <v>2329604</v>
      </c>
      <c r="R23" s="24">
        <v>2329605</v>
      </c>
      <c r="S23" s="24">
        <v>2329606.83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23486106.300000001</v>
      </c>
      <c r="H25" s="24">
        <v>1957175</v>
      </c>
      <c r="I25" s="24">
        <v>1957175</v>
      </c>
      <c r="J25" s="24">
        <v>1957175</v>
      </c>
      <c r="K25" s="24">
        <v>1957175</v>
      </c>
      <c r="L25" s="24">
        <v>1957176</v>
      </c>
      <c r="M25" s="24">
        <v>1957176</v>
      </c>
      <c r="N25" s="24">
        <v>1957176</v>
      </c>
      <c r="O25" s="24">
        <v>1957175</v>
      </c>
      <c r="P25" s="24">
        <v>1957176</v>
      </c>
      <c r="Q25" s="24">
        <v>1957176</v>
      </c>
      <c r="R25" s="24">
        <v>1957176</v>
      </c>
      <c r="S25" s="24">
        <v>1957175.3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6158092.1100000003</v>
      </c>
      <c r="H27" s="24">
        <v>513174</v>
      </c>
      <c r="I27" s="24">
        <v>513174</v>
      </c>
      <c r="J27" s="24">
        <v>513174</v>
      </c>
      <c r="K27" s="24">
        <v>513175</v>
      </c>
      <c r="L27" s="24">
        <v>513174</v>
      </c>
      <c r="M27" s="24">
        <v>513174</v>
      </c>
      <c r="N27" s="24">
        <v>513174</v>
      </c>
      <c r="O27" s="24">
        <v>513175</v>
      </c>
      <c r="P27" s="24">
        <v>513174</v>
      </c>
      <c r="Q27" s="24">
        <v>513175</v>
      </c>
      <c r="R27" s="24">
        <v>513174</v>
      </c>
      <c r="S27" s="24">
        <v>513175.11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1959610.29</v>
      </c>
      <c r="H28" s="24">
        <v>163301</v>
      </c>
      <c r="I28" s="24">
        <v>163301</v>
      </c>
      <c r="J28" s="24">
        <v>163301</v>
      </c>
      <c r="K28" s="24">
        <v>163300</v>
      </c>
      <c r="L28" s="24">
        <v>163301</v>
      </c>
      <c r="M28" s="24">
        <v>163300</v>
      </c>
      <c r="N28" s="24">
        <v>163301</v>
      </c>
      <c r="O28" s="24">
        <v>163300</v>
      </c>
      <c r="P28" s="24">
        <v>163301</v>
      </c>
      <c r="Q28" s="24">
        <v>163300</v>
      </c>
      <c r="R28" s="24">
        <v>163301</v>
      </c>
      <c r="S28" s="24">
        <v>163303.29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32069181.199999999</v>
      </c>
      <c r="H30" s="24">
        <v>2672430</v>
      </c>
      <c r="I30" s="24">
        <v>2672431</v>
      </c>
      <c r="J30" s="24">
        <v>2672431</v>
      </c>
      <c r="K30" s="24">
        <v>2672432</v>
      </c>
      <c r="L30" s="24">
        <v>2672431</v>
      </c>
      <c r="M30" s="24">
        <v>2672432</v>
      </c>
      <c r="N30" s="24">
        <v>2672431</v>
      </c>
      <c r="O30" s="24">
        <v>2672432</v>
      </c>
      <c r="P30" s="24">
        <v>2672431</v>
      </c>
      <c r="Q30" s="24">
        <v>2672432</v>
      </c>
      <c r="R30" s="24">
        <v>2672431</v>
      </c>
      <c r="S30" s="24">
        <v>2672437.2000000002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50680352.640000001</v>
      </c>
      <c r="H31" s="24">
        <v>4034077</v>
      </c>
      <c r="I31" s="24">
        <v>6305505.8700000001</v>
      </c>
      <c r="J31" s="24">
        <v>4034078</v>
      </c>
      <c r="K31" s="24">
        <v>4034076</v>
      </c>
      <c r="L31" s="24">
        <v>4034077</v>
      </c>
      <c r="M31" s="24">
        <v>4034077</v>
      </c>
      <c r="N31" s="24">
        <v>4034077</v>
      </c>
      <c r="O31" s="24">
        <v>4034076</v>
      </c>
      <c r="P31" s="24">
        <v>4034078</v>
      </c>
      <c r="Q31" s="24">
        <v>4034076</v>
      </c>
      <c r="R31" s="24">
        <v>4034077</v>
      </c>
      <c r="S31" s="24">
        <v>4034077.77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37990552.359999999</v>
      </c>
      <c r="H32" s="24">
        <v>3165878</v>
      </c>
      <c r="I32" s="24">
        <v>3165878</v>
      </c>
      <c r="J32" s="24">
        <v>3165878</v>
      </c>
      <c r="K32" s="24">
        <v>3165881</v>
      </c>
      <c r="L32" s="24">
        <v>3165879</v>
      </c>
      <c r="M32" s="24">
        <v>3165880</v>
      </c>
      <c r="N32" s="24">
        <v>3165879</v>
      </c>
      <c r="O32" s="24">
        <v>3165881</v>
      </c>
      <c r="P32" s="24">
        <v>3165879</v>
      </c>
      <c r="Q32" s="24">
        <v>3165880</v>
      </c>
      <c r="R32" s="24">
        <v>3165879</v>
      </c>
      <c r="S32" s="24">
        <v>3165880.36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34961470.920000002</v>
      </c>
      <c r="H34" s="24">
        <v>2875402</v>
      </c>
      <c r="I34" s="24">
        <v>3332037.66</v>
      </c>
      <c r="J34" s="24">
        <v>2875403</v>
      </c>
      <c r="K34" s="24">
        <v>2875402</v>
      </c>
      <c r="L34" s="24">
        <v>2875402</v>
      </c>
      <c r="M34" s="24">
        <v>2875404</v>
      </c>
      <c r="N34" s="24">
        <v>2875403</v>
      </c>
      <c r="O34" s="24">
        <v>2875403</v>
      </c>
      <c r="P34" s="24">
        <v>2875404</v>
      </c>
      <c r="Q34" s="24">
        <v>2875404</v>
      </c>
      <c r="R34" s="24">
        <v>2875403</v>
      </c>
      <c r="S34" s="24">
        <v>2875403.26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15686578.49</v>
      </c>
      <c r="H35" s="24">
        <v>1307213</v>
      </c>
      <c r="I35" s="24">
        <v>1307213</v>
      </c>
      <c r="J35" s="24">
        <v>1307214</v>
      </c>
      <c r="K35" s="24">
        <v>1307215</v>
      </c>
      <c r="L35" s="24">
        <v>1307214</v>
      </c>
      <c r="M35" s="24">
        <v>1307217</v>
      </c>
      <c r="N35" s="24">
        <v>1307214</v>
      </c>
      <c r="O35" s="24">
        <v>1307216</v>
      </c>
      <c r="P35" s="24">
        <v>1307215</v>
      </c>
      <c r="Q35" s="24">
        <v>1307216</v>
      </c>
      <c r="R35" s="24">
        <v>1307214</v>
      </c>
      <c r="S35" s="24">
        <v>1307217.49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946039.74</v>
      </c>
      <c r="H37" s="24">
        <v>78837</v>
      </c>
      <c r="I37" s="24">
        <v>78837</v>
      </c>
      <c r="J37" s="24">
        <v>78836</v>
      </c>
      <c r="K37" s="24">
        <v>78837</v>
      </c>
      <c r="L37" s="24">
        <v>78837</v>
      </c>
      <c r="M37" s="24">
        <v>78836</v>
      </c>
      <c r="N37" s="24">
        <v>78837</v>
      </c>
      <c r="O37" s="24">
        <v>78837</v>
      </c>
      <c r="P37" s="24">
        <v>78836</v>
      </c>
      <c r="Q37" s="24">
        <v>78837</v>
      </c>
      <c r="R37" s="24">
        <v>78837</v>
      </c>
      <c r="S37" s="24">
        <v>78835.740000000005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3415058</v>
      </c>
      <c r="H39" s="24">
        <v>284588</v>
      </c>
      <c r="I39" s="24">
        <v>284588</v>
      </c>
      <c r="J39" s="24">
        <v>284588</v>
      </c>
      <c r="K39" s="24">
        <v>284588</v>
      </c>
      <c r="L39" s="24">
        <v>284588</v>
      </c>
      <c r="M39" s="24">
        <v>284589</v>
      </c>
      <c r="N39" s="24">
        <v>284588</v>
      </c>
      <c r="O39" s="24">
        <v>284588</v>
      </c>
      <c r="P39" s="24">
        <v>284588</v>
      </c>
      <c r="Q39" s="24">
        <v>284588</v>
      </c>
      <c r="R39" s="24">
        <v>284588</v>
      </c>
      <c r="S39" s="24">
        <v>284589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81283297.909999996</v>
      </c>
      <c r="H40" s="24">
        <v>6773608</v>
      </c>
      <c r="I40" s="24">
        <v>6773608</v>
      </c>
      <c r="J40" s="24">
        <v>6773608</v>
      </c>
      <c r="K40" s="24">
        <v>6773609</v>
      </c>
      <c r="L40" s="24">
        <v>6773608</v>
      </c>
      <c r="M40" s="24">
        <v>6773608</v>
      </c>
      <c r="N40" s="24">
        <v>6773608</v>
      </c>
      <c r="O40" s="24">
        <v>6773609</v>
      </c>
      <c r="P40" s="24">
        <v>6773608</v>
      </c>
      <c r="Q40" s="24">
        <v>6773608</v>
      </c>
      <c r="R40" s="24">
        <v>6773608</v>
      </c>
      <c r="S40" s="24">
        <v>6773607.9100000001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98699872.010000005</v>
      </c>
      <c r="H41" s="24">
        <v>8224988</v>
      </c>
      <c r="I41" s="24">
        <v>8224989</v>
      </c>
      <c r="J41" s="24">
        <v>8224990</v>
      </c>
      <c r="K41" s="24">
        <v>8224989</v>
      </c>
      <c r="L41" s="24">
        <v>8224989</v>
      </c>
      <c r="M41" s="24">
        <v>8224990</v>
      </c>
      <c r="N41" s="24">
        <v>8224989</v>
      </c>
      <c r="O41" s="24">
        <v>8224989</v>
      </c>
      <c r="P41" s="24">
        <v>8224990</v>
      </c>
      <c r="Q41" s="24">
        <v>8224989</v>
      </c>
      <c r="R41" s="24">
        <v>8224989</v>
      </c>
      <c r="S41" s="24">
        <v>8224991.0099999998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3635450.4</v>
      </c>
      <c r="H44" s="24">
        <v>302954</v>
      </c>
      <c r="I44" s="24">
        <v>302954</v>
      </c>
      <c r="J44" s="24">
        <v>302954</v>
      </c>
      <c r="K44" s="24">
        <v>302954</v>
      </c>
      <c r="L44" s="24">
        <v>302954</v>
      </c>
      <c r="M44" s="24">
        <v>302955</v>
      </c>
      <c r="N44" s="24">
        <v>302954</v>
      </c>
      <c r="O44" s="24">
        <v>302954</v>
      </c>
      <c r="P44" s="24">
        <v>302954</v>
      </c>
      <c r="Q44" s="24">
        <v>302954</v>
      </c>
      <c r="R44" s="24">
        <v>302954</v>
      </c>
      <c r="S44" s="24">
        <v>302955.40000000002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13363394.300000001</v>
      </c>
      <c r="H45" s="24">
        <v>3323337.04</v>
      </c>
      <c r="I45" s="24">
        <v>1840168.31</v>
      </c>
      <c r="J45" s="24">
        <v>127504.35</v>
      </c>
      <c r="K45" s="24">
        <v>1009335.8</v>
      </c>
      <c r="L45" s="24">
        <v>1789169.37</v>
      </c>
      <c r="M45" s="24">
        <v>175503.29</v>
      </c>
      <c r="N45" s="24">
        <v>1009335.8</v>
      </c>
      <c r="O45" s="24">
        <v>1840168.31</v>
      </c>
      <c r="P45" s="24">
        <v>153003.82</v>
      </c>
      <c r="Q45" s="24">
        <v>1009335.8</v>
      </c>
      <c r="R45" s="24">
        <v>959027.06</v>
      </c>
      <c r="S45" s="24">
        <v>127505.35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17180193</v>
      </c>
      <c r="H46" s="24">
        <v>1431683</v>
      </c>
      <c r="I46" s="24">
        <v>1431683</v>
      </c>
      <c r="J46" s="24">
        <v>1431683</v>
      </c>
      <c r="K46" s="24">
        <v>1431682</v>
      </c>
      <c r="L46" s="24">
        <v>1431683</v>
      </c>
      <c r="M46" s="24">
        <v>1431683</v>
      </c>
      <c r="N46" s="24">
        <v>1431683</v>
      </c>
      <c r="O46" s="24">
        <v>1431682</v>
      </c>
      <c r="P46" s="24">
        <v>1431683</v>
      </c>
      <c r="Q46" s="24">
        <v>1431683</v>
      </c>
      <c r="R46" s="24">
        <v>1431683</v>
      </c>
      <c r="S46" s="24">
        <v>1431682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1454180.16</v>
      </c>
      <c r="H47" s="24">
        <v>121182</v>
      </c>
      <c r="I47" s="24">
        <v>121182</v>
      </c>
      <c r="J47" s="24">
        <v>121181</v>
      </c>
      <c r="K47" s="24">
        <v>121182</v>
      </c>
      <c r="L47" s="24">
        <v>121182</v>
      </c>
      <c r="M47" s="24">
        <v>121181</v>
      </c>
      <c r="N47" s="24">
        <v>121182</v>
      </c>
      <c r="O47" s="24">
        <v>121182</v>
      </c>
      <c r="P47" s="24">
        <v>121181</v>
      </c>
      <c r="Q47" s="24">
        <v>121182</v>
      </c>
      <c r="R47" s="24">
        <v>121182</v>
      </c>
      <c r="S47" s="24">
        <v>121181.16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7110525</v>
      </c>
      <c r="H48" s="24">
        <v>592545</v>
      </c>
      <c r="I48" s="24">
        <v>592543</v>
      </c>
      <c r="J48" s="24">
        <v>592545</v>
      </c>
      <c r="K48" s="24">
        <v>592542</v>
      </c>
      <c r="L48" s="24">
        <v>592545</v>
      </c>
      <c r="M48" s="24">
        <v>592543</v>
      </c>
      <c r="N48" s="24">
        <v>592545</v>
      </c>
      <c r="O48" s="24">
        <v>592542</v>
      </c>
      <c r="P48" s="24">
        <v>592545</v>
      </c>
      <c r="Q48" s="24">
        <v>592543</v>
      </c>
      <c r="R48" s="24">
        <v>592545</v>
      </c>
      <c r="S48" s="24">
        <v>592542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7552252.5</v>
      </c>
      <c r="H51" s="24">
        <v>629354</v>
      </c>
      <c r="I51" s="24">
        <v>629354</v>
      </c>
      <c r="J51" s="24">
        <v>629355</v>
      </c>
      <c r="K51" s="24">
        <v>629354</v>
      </c>
      <c r="L51" s="24">
        <v>629354</v>
      </c>
      <c r="M51" s="24">
        <v>629355</v>
      </c>
      <c r="N51" s="24">
        <v>629354</v>
      </c>
      <c r="O51" s="24">
        <v>629354</v>
      </c>
      <c r="P51" s="24">
        <v>629355</v>
      </c>
      <c r="Q51" s="24">
        <v>629354</v>
      </c>
      <c r="R51" s="24">
        <v>629354</v>
      </c>
      <c r="S51" s="24">
        <v>629355.5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3551222</v>
      </c>
      <c r="H53" s="24">
        <v>295935</v>
      </c>
      <c r="I53" s="24">
        <v>295935</v>
      </c>
      <c r="J53" s="24">
        <v>295935</v>
      </c>
      <c r="K53" s="24">
        <v>295935</v>
      </c>
      <c r="L53" s="24">
        <v>295935</v>
      </c>
      <c r="M53" s="24">
        <v>295936</v>
      </c>
      <c r="N53" s="24">
        <v>295935</v>
      </c>
      <c r="O53" s="24">
        <v>295935</v>
      </c>
      <c r="P53" s="24">
        <v>295935</v>
      </c>
      <c r="Q53" s="24">
        <v>295935</v>
      </c>
      <c r="R53" s="24">
        <v>295935</v>
      </c>
      <c r="S53" s="24">
        <v>295936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1634319153.99</v>
      </c>
      <c r="H65" s="29">
        <f t="shared" si="0"/>
        <v>138175629.03999999</v>
      </c>
      <c r="I65" s="29">
        <f t="shared" si="0"/>
        <v>139420519.84</v>
      </c>
      <c r="J65" s="29">
        <f t="shared" si="0"/>
        <v>134979809.34999999</v>
      </c>
      <c r="K65" s="29">
        <f t="shared" si="0"/>
        <v>135861641.80000001</v>
      </c>
      <c r="L65" s="29">
        <f t="shared" si="0"/>
        <v>136641471.37</v>
      </c>
      <c r="M65" s="29">
        <f t="shared" si="0"/>
        <v>135027819.28999999</v>
      </c>
      <c r="N65" s="29">
        <f t="shared" si="0"/>
        <v>135861640.80000001</v>
      </c>
      <c r="O65" s="29">
        <f t="shared" si="0"/>
        <v>136692479.31</v>
      </c>
      <c r="P65" s="29">
        <f t="shared" si="0"/>
        <v>135005316.81999999</v>
      </c>
      <c r="Q65" s="29">
        <f t="shared" si="0"/>
        <v>135861642.80000001</v>
      </c>
      <c r="R65" s="29">
        <f t="shared" si="0"/>
        <v>135811332.06</v>
      </c>
      <c r="S65" s="29">
        <f t="shared" si="0"/>
        <v>134979851.50999999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46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118</v>
      </c>
      <c r="X1" s="14"/>
    </row>
    <row r="3" spans="1:29" s="15" customFormat="1" ht="15" customHeight="1" x14ac:dyDescent="0.25">
      <c r="A3" s="8" t="s">
        <v>119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114</v>
      </c>
      <c r="U4" s="148"/>
      <c r="V4" s="148"/>
      <c r="W4" s="148"/>
      <c r="X4" s="148"/>
      <c r="Y4" s="136" t="s">
        <v>115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116</v>
      </c>
      <c r="D5" s="140"/>
      <c r="E5" s="139" t="s">
        <v>117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2" t="s">
        <v>14</v>
      </c>
      <c r="V6" s="92" t="s">
        <v>15</v>
      </c>
      <c r="W6" s="92" t="s">
        <v>16</v>
      </c>
      <c r="X6" s="92" t="s">
        <v>17</v>
      </c>
      <c r="Y6" s="147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9006093.2200000007</v>
      </c>
      <c r="H9" s="58">
        <v>750508</v>
      </c>
      <c r="I9" s="58">
        <v>750508</v>
      </c>
      <c r="J9" s="24">
        <v>750507</v>
      </c>
      <c r="K9" s="24">
        <v>750508</v>
      </c>
      <c r="L9" s="24">
        <v>750508</v>
      </c>
      <c r="M9" s="24">
        <v>750507</v>
      </c>
      <c r="N9" s="24">
        <v>750508</v>
      </c>
      <c r="O9" s="24">
        <v>750508</v>
      </c>
      <c r="P9" s="24">
        <v>750507</v>
      </c>
      <c r="Q9" s="24">
        <v>750508</v>
      </c>
      <c r="R9" s="24">
        <v>750508</v>
      </c>
      <c r="S9" s="24">
        <v>750508.22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7874509.8399999999</v>
      </c>
      <c r="H10" s="58">
        <v>656207</v>
      </c>
      <c r="I10" s="58">
        <v>656207</v>
      </c>
      <c r="J10" s="24">
        <v>656208</v>
      </c>
      <c r="K10" s="24">
        <v>656210</v>
      </c>
      <c r="L10" s="24">
        <v>656208</v>
      </c>
      <c r="M10" s="24">
        <v>656210</v>
      </c>
      <c r="N10" s="24">
        <v>656209</v>
      </c>
      <c r="O10" s="24">
        <v>656211</v>
      </c>
      <c r="P10" s="24">
        <v>656210</v>
      </c>
      <c r="Q10" s="24">
        <v>656209</v>
      </c>
      <c r="R10" s="24">
        <v>656209</v>
      </c>
      <c r="S10" s="24">
        <v>656211.84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8529730.2599999998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710810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4788840</v>
      </c>
      <c r="I65" s="59">
        <f t="shared" si="0"/>
        <v>4788841</v>
      </c>
      <c r="J65" s="29">
        <f t="shared" si="0"/>
        <v>4788842</v>
      </c>
      <c r="K65" s="29">
        <f t="shared" si="0"/>
        <v>4788847</v>
      </c>
      <c r="L65" s="29">
        <f t="shared" si="0"/>
        <v>4788845</v>
      </c>
      <c r="M65" s="29">
        <f t="shared" si="0"/>
        <v>4788847</v>
      </c>
      <c r="N65" s="29">
        <f t="shared" si="0"/>
        <v>4788847</v>
      </c>
      <c r="O65" s="29">
        <f t="shared" si="0"/>
        <v>4788851</v>
      </c>
      <c r="P65" s="29">
        <f t="shared" si="0"/>
        <v>4788848</v>
      </c>
      <c r="Q65" s="29">
        <f t="shared" si="0"/>
        <v>4788846</v>
      </c>
      <c r="R65" s="29">
        <f t="shared" si="0"/>
        <v>4788847</v>
      </c>
      <c r="S65" s="29">
        <f t="shared" si="0"/>
        <v>4788855.45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49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35" t="s">
        <v>8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114</v>
      </c>
      <c r="U4" s="135"/>
      <c r="V4" s="135"/>
      <c r="W4" s="135"/>
      <c r="X4" s="135"/>
      <c r="Y4" s="143" t="s">
        <v>115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116</v>
      </c>
      <c r="D5" s="152"/>
      <c r="E5" s="152" t="s">
        <v>117</v>
      </c>
      <c r="F5" s="152"/>
      <c r="G5" s="135"/>
      <c r="H5" s="135" t="s">
        <v>14</v>
      </c>
      <c r="I5" s="135"/>
      <c r="J5" s="135"/>
      <c r="K5" s="135" t="s">
        <v>15</v>
      </c>
      <c r="L5" s="135"/>
      <c r="M5" s="135"/>
      <c r="N5" s="135" t="s">
        <v>16</v>
      </c>
      <c r="O5" s="135"/>
      <c r="P5" s="135"/>
      <c r="Q5" s="135" t="s">
        <v>17</v>
      </c>
      <c r="R5" s="135"/>
      <c r="S5" s="135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6" t="s">
        <v>14</v>
      </c>
      <c r="V6" s="96" t="s">
        <v>15</v>
      </c>
      <c r="W6" s="96" t="s">
        <v>16</v>
      </c>
      <c r="X6" s="96" t="s">
        <v>17</v>
      </c>
      <c r="Y6" s="147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116168893.5</v>
      </c>
      <c r="H7" s="24">
        <v>9680739</v>
      </c>
      <c r="I7" s="24">
        <v>9680740</v>
      </c>
      <c r="J7" s="24">
        <v>9680740</v>
      </c>
      <c r="K7" s="24">
        <v>9680743</v>
      </c>
      <c r="L7" s="24">
        <v>9680740</v>
      </c>
      <c r="M7" s="24">
        <v>9680743</v>
      </c>
      <c r="N7" s="24">
        <v>9680740</v>
      </c>
      <c r="O7" s="24">
        <v>9680743</v>
      </c>
      <c r="P7" s="24">
        <v>9680740</v>
      </c>
      <c r="Q7" s="24">
        <v>9680742</v>
      </c>
      <c r="R7" s="24">
        <v>9680740</v>
      </c>
      <c r="S7" s="24">
        <v>9680743.5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74102191.489999995</v>
      </c>
      <c r="H8" s="24">
        <v>6175182</v>
      </c>
      <c r="I8" s="24">
        <v>6175182</v>
      </c>
      <c r="J8" s="24">
        <v>6175182</v>
      </c>
      <c r="K8" s="24">
        <v>6175183</v>
      </c>
      <c r="L8" s="24">
        <v>6175183</v>
      </c>
      <c r="M8" s="24">
        <v>6175183</v>
      </c>
      <c r="N8" s="24">
        <v>6175183</v>
      </c>
      <c r="O8" s="24">
        <v>6175183</v>
      </c>
      <c r="P8" s="24">
        <v>6175183</v>
      </c>
      <c r="Q8" s="24">
        <v>6175183</v>
      </c>
      <c r="R8" s="24">
        <v>6175183</v>
      </c>
      <c r="S8" s="24">
        <v>6175181.4900000002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129484131.31999999</v>
      </c>
      <c r="H9" s="24">
        <v>10790342</v>
      </c>
      <c r="I9" s="24">
        <v>10790343</v>
      </c>
      <c r="J9" s="24">
        <v>10790343</v>
      </c>
      <c r="K9" s="24">
        <v>10790345</v>
      </c>
      <c r="L9" s="24">
        <v>10790345</v>
      </c>
      <c r="M9" s="24">
        <v>10790343</v>
      </c>
      <c r="N9" s="24">
        <v>10790345</v>
      </c>
      <c r="O9" s="24">
        <v>10790345</v>
      </c>
      <c r="P9" s="24">
        <v>10790345</v>
      </c>
      <c r="Q9" s="24">
        <v>10790343</v>
      </c>
      <c r="R9" s="24">
        <v>10790345</v>
      </c>
      <c r="S9" s="24">
        <v>10790347.32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98595677.469999999</v>
      </c>
      <c r="H10" s="24">
        <v>8216304</v>
      </c>
      <c r="I10" s="24">
        <v>8216306</v>
      </c>
      <c r="J10" s="24">
        <v>8216303</v>
      </c>
      <c r="K10" s="24">
        <v>8216306</v>
      </c>
      <c r="L10" s="24">
        <v>8216307</v>
      </c>
      <c r="M10" s="24">
        <v>8216308</v>
      </c>
      <c r="N10" s="24">
        <v>8216307</v>
      </c>
      <c r="O10" s="24">
        <v>8216308</v>
      </c>
      <c r="P10" s="24">
        <v>8216306</v>
      </c>
      <c r="Q10" s="24">
        <v>8216309</v>
      </c>
      <c r="R10" s="24">
        <v>8216307</v>
      </c>
      <c r="S10" s="24">
        <v>8216306.4699999997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72223817.069999993</v>
      </c>
      <c r="H11" s="24">
        <v>6018649</v>
      </c>
      <c r="I11" s="24">
        <v>6018649</v>
      </c>
      <c r="J11" s="24">
        <v>6018650</v>
      </c>
      <c r="K11" s="24">
        <v>6018652</v>
      </c>
      <c r="L11" s="24">
        <v>6018650</v>
      </c>
      <c r="M11" s="24">
        <v>6018654</v>
      </c>
      <c r="N11" s="24">
        <v>6018651</v>
      </c>
      <c r="O11" s="24">
        <v>6018653</v>
      </c>
      <c r="P11" s="24">
        <v>6018652</v>
      </c>
      <c r="Q11" s="24">
        <v>6018652</v>
      </c>
      <c r="R11" s="24">
        <v>6018651</v>
      </c>
      <c r="S11" s="24">
        <v>6018654.0700000003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112085035.31999999</v>
      </c>
      <c r="H12" s="24">
        <v>9340417</v>
      </c>
      <c r="I12" s="24">
        <v>9340416</v>
      </c>
      <c r="J12" s="24">
        <v>9340416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85084331.420000002</v>
      </c>
      <c r="H13" s="24">
        <v>7090359</v>
      </c>
      <c r="I13" s="24">
        <v>7090360</v>
      </c>
      <c r="J13" s="24">
        <v>7090361</v>
      </c>
      <c r="K13" s="24">
        <v>7090362</v>
      </c>
      <c r="L13" s="24">
        <v>7090360</v>
      </c>
      <c r="M13" s="24">
        <v>7090362</v>
      </c>
      <c r="N13" s="24">
        <v>7090360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79033110.239999995</v>
      </c>
      <c r="H14" s="24">
        <v>6586091</v>
      </c>
      <c r="I14" s="24">
        <v>6586091</v>
      </c>
      <c r="J14" s="24">
        <v>6586093</v>
      </c>
      <c r="K14" s="24">
        <v>6586093</v>
      </c>
      <c r="L14" s="24">
        <v>6586092</v>
      </c>
      <c r="M14" s="24">
        <v>6586094</v>
      </c>
      <c r="N14" s="24">
        <v>6586092</v>
      </c>
      <c r="O14" s="24">
        <v>6586093</v>
      </c>
      <c r="P14" s="24">
        <v>6586093</v>
      </c>
      <c r="Q14" s="24">
        <v>6586092</v>
      </c>
      <c r="R14" s="24">
        <v>6586092</v>
      </c>
      <c r="S14" s="24">
        <v>6586094.2400000002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39293350.68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3237268</v>
      </c>
      <c r="N15" s="24">
        <v>3237268</v>
      </c>
      <c r="O15" s="24">
        <v>3237269</v>
      </c>
      <c r="P15" s="24">
        <v>3237267</v>
      </c>
      <c r="Q15" s="24">
        <v>3237269</v>
      </c>
      <c r="R15" s="24">
        <v>3237268</v>
      </c>
      <c r="S15" s="24">
        <v>3237269.4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43962160.079999998</v>
      </c>
      <c r="H16" s="24">
        <v>3627566</v>
      </c>
      <c r="I16" s="24">
        <v>4058928.9</v>
      </c>
      <c r="J16" s="24">
        <v>3627566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133486259.45</v>
      </c>
      <c r="H17" s="24">
        <v>11123854</v>
      </c>
      <c r="I17" s="24">
        <v>11123855</v>
      </c>
      <c r="J17" s="24">
        <v>11123853</v>
      </c>
      <c r="K17" s="24">
        <v>11123858</v>
      </c>
      <c r="L17" s="24">
        <v>11123855</v>
      </c>
      <c r="M17" s="24">
        <v>11123852</v>
      </c>
      <c r="N17" s="24">
        <v>11123855</v>
      </c>
      <c r="O17" s="24">
        <v>11123858</v>
      </c>
      <c r="P17" s="24">
        <v>11123853</v>
      </c>
      <c r="Q17" s="24">
        <v>11123856</v>
      </c>
      <c r="R17" s="24">
        <v>11123855</v>
      </c>
      <c r="S17" s="24">
        <v>11123855.449999999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1035344478.45</v>
      </c>
      <c r="H18" s="24">
        <v>86278698</v>
      </c>
      <c r="I18" s="24">
        <v>86278701</v>
      </c>
      <c r="J18" s="24">
        <v>86278700</v>
      </c>
      <c r="K18" s="24">
        <v>86278708</v>
      </c>
      <c r="L18" s="24">
        <v>86278703</v>
      </c>
      <c r="M18" s="24">
        <v>86278713</v>
      </c>
      <c r="N18" s="24">
        <v>86278704</v>
      </c>
      <c r="O18" s="24">
        <v>86278711</v>
      </c>
      <c r="P18" s="24">
        <v>86278705</v>
      </c>
      <c r="Q18" s="24">
        <v>86278709</v>
      </c>
      <c r="R18" s="24">
        <v>86278704</v>
      </c>
      <c r="S18" s="24">
        <v>86278722.450000003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522857130.13</v>
      </c>
      <c r="H19" s="24">
        <v>43571425</v>
      </c>
      <c r="I19" s="24">
        <v>43571424</v>
      </c>
      <c r="J19" s="24">
        <v>43571427</v>
      </c>
      <c r="K19" s="24">
        <v>43571431</v>
      </c>
      <c r="L19" s="24">
        <v>43571427</v>
      </c>
      <c r="M19" s="24">
        <v>43571424</v>
      </c>
      <c r="N19" s="24">
        <v>43571427</v>
      </c>
      <c r="O19" s="24">
        <v>43571431</v>
      </c>
      <c r="P19" s="24">
        <v>43571427</v>
      </c>
      <c r="Q19" s="24">
        <v>43571426</v>
      </c>
      <c r="R19" s="24">
        <v>43571427</v>
      </c>
      <c r="S19" s="24">
        <v>43571434.130000003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378067378.10000002</v>
      </c>
      <c r="H20" s="24">
        <v>31505607</v>
      </c>
      <c r="I20" s="24">
        <v>31505611</v>
      </c>
      <c r="J20" s="24">
        <v>31505614</v>
      </c>
      <c r="K20" s="24">
        <v>31505615</v>
      </c>
      <c r="L20" s="24">
        <v>31505613</v>
      </c>
      <c r="M20" s="24">
        <v>31505617</v>
      </c>
      <c r="N20" s="24">
        <v>31505613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284308202.27999997</v>
      </c>
      <c r="H21" s="24">
        <v>23692349</v>
      </c>
      <c r="I21" s="24">
        <v>23692350</v>
      </c>
      <c r="J21" s="24">
        <v>23692351</v>
      </c>
      <c r="K21" s="24">
        <v>23692350</v>
      </c>
      <c r="L21" s="24">
        <v>23692350</v>
      </c>
      <c r="M21" s="24">
        <v>23692350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572666065.89999998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47722172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225337704.38</v>
      </c>
      <c r="H23" s="24">
        <v>18778140</v>
      </c>
      <c r="I23" s="24">
        <v>18778140</v>
      </c>
      <c r="J23" s="24">
        <v>18778141</v>
      </c>
      <c r="K23" s="24">
        <v>18778142</v>
      </c>
      <c r="L23" s="24">
        <v>18778142</v>
      </c>
      <c r="M23" s="24">
        <v>18778141</v>
      </c>
      <c r="N23" s="24">
        <v>18778143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168871576.25</v>
      </c>
      <c r="H24" s="24">
        <v>14072631</v>
      </c>
      <c r="I24" s="24">
        <v>14072631</v>
      </c>
      <c r="J24" s="24">
        <v>14072631</v>
      </c>
      <c r="K24" s="24">
        <v>14072630</v>
      </c>
      <c r="L24" s="24">
        <v>14072631</v>
      </c>
      <c r="M24" s="24">
        <v>14072632</v>
      </c>
      <c r="N24" s="24">
        <v>14072632</v>
      </c>
      <c r="O24" s="24">
        <v>14072631</v>
      </c>
      <c r="P24" s="24">
        <v>14072632</v>
      </c>
      <c r="Q24" s="24">
        <v>14072632</v>
      </c>
      <c r="R24" s="24">
        <v>14072632</v>
      </c>
      <c r="S24" s="24">
        <v>14072631.25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41042073.530000001</v>
      </c>
      <c r="H25" s="24">
        <v>3420173</v>
      </c>
      <c r="I25" s="24">
        <v>3420172</v>
      </c>
      <c r="J25" s="24">
        <v>3420173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386672341.16000003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32222694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4905863.46</v>
      </c>
      <c r="H28" s="24">
        <v>408821</v>
      </c>
      <c r="I28" s="24">
        <v>408821</v>
      </c>
      <c r="J28" s="24">
        <v>408821</v>
      </c>
      <c r="K28" s="24">
        <v>408822</v>
      </c>
      <c r="L28" s="24">
        <v>408822</v>
      </c>
      <c r="M28" s="24">
        <v>408822</v>
      </c>
      <c r="N28" s="24">
        <v>408822</v>
      </c>
      <c r="O28" s="24">
        <v>408823</v>
      </c>
      <c r="P28" s="24">
        <v>408822</v>
      </c>
      <c r="Q28" s="24">
        <v>408822</v>
      </c>
      <c r="R28" s="24">
        <v>408822</v>
      </c>
      <c r="S28" s="24">
        <v>408823.46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550812939.82000005</v>
      </c>
      <c r="H29" s="24">
        <v>45901078</v>
      </c>
      <c r="I29" s="24">
        <v>45901075</v>
      </c>
      <c r="J29" s="24">
        <v>45901078</v>
      </c>
      <c r="K29" s="24">
        <v>45901079</v>
      </c>
      <c r="L29" s="24">
        <v>45901079</v>
      </c>
      <c r="M29" s="24">
        <v>45901077</v>
      </c>
      <c r="N29" s="24">
        <v>45901079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224623208.91999999</v>
      </c>
      <c r="H34" s="24">
        <v>18718598</v>
      </c>
      <c r="I34" s="24">
        <v>18718599</v>
      </c>
      <c r="J34" s="24">
        <v>18718600</v>
      </c>
      <c r="K34" s="24">
        <v>18718599</v>
      </c>
      <c r="L34" s="24">
        <v>18718600</v>
      </c>
      <c r="M34" s="24">
        <v>18718602</v>
      </c>
      <c r="N34" s="24">
        <v>18718601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75037449.219999999</v>
      </c>
      <c r="H35" s="24">
        <v>6253117</v>
      </c>
      <c r="I35" s="24">
        <v>6253118</v>
      </c>
      <c r="J35" s="24">
        <v>6253120</v>
      </c>
      <c r="K35" s="24">
        <v>6253120</v>
      </c>
      <c r="L35" s="24">
        <v>6253120</v>
      </c>
      <c r="M35" s="24">
        <v>6253124</v>
      </c>
      <c r="N35" s="24">
        <v>6253120</v>
      </c>
      <c r="O35" s="24">
        <v>6253121</v>
      </c>
      <c r="P35" s="24">
        <v>6253122</v>
      </c>
      <c r="Q35" s="24">
        <v>6253122</v>
      </c>
      <c r="R35" s="24">
        <v>6253120</v>
      </c>
      <c r="S35" s="24">
        <v>6253125.2199999997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5600916</v>
      </c>
      <c r="H46" s="24">
        <v>466742</v>
      </c>
      <c r="I46" s="24">
        <v>466742</v>
      </c>
      <c r="J46" s="24">
        <v>466742</v>
      </c>
      <c r="K46" s="24">
        <v>466743</v>
      </c>
      <c r="L46" s="24">
        <v>466742</v>
      </c>
      <c r="M46" s="24">
        <v>466744</v>
      </c>
      <c r="N46" s="24">
        <v>466743</v>
      </c>
      <c r="O46" s="24">
        <v>466744</v>
      </c>
      <c r="P46" s="24">
        <v>466743</v>
      </c>
      <c r="Q46" s="24">
        <v>466744</v>
      </c>
      <c r="R46" s="24">
        <v>466743</v>
      </c>
      <c r="S46" s="24">
        <v>466744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5459666285.6400003</v>
      </c>
      <c r="H65" s="29">
        <f t="shared" si="0"/>
        <v>454899016</v>
      </c>
      <c r="I65" s="29">
        <f t="shared" si="0"/>
        <v>455776523.18000001</v>
      </c>
      <c r="J65" s="29">
        <f t="shared" si="0"/>
        <v>454899039</v>
      </c>
      <c r="K65" s="29">
        <f t="shared" si="0"/>
        <v>454899078</v>
      </c>
      <c r="L65" s="29">
        <f t="shared" si="0"/>
        <v>454899056</v>
      </c>
      <c r="M65" s="29">
        <f t="shared" si="0"/>
        <v>454899080</v>
      </c>
      <c r="N65" s="29">
        <f t="shared" si="0"/>
        <v>454899062</v>
      </c>
      <c r="O65" s="29">
        <f t="shared" si="0"/>
        <v>454899094</v>
      </c>
      <c r="P65" s="29">
        <f t="shared" si="0"/>
        <v>454899067</v>
      </c>
      <c r="Q65" s="29">
        <f t="shared" si="0"/>
        <v>454899074</v>
      </c>
      <c r="R65" s="29">
        <f t="shared" si="0"/>
        <v>454899062</v>
      </c>
      <c r="S65" s="29">
        <f t="shared" si="0"/>
        <v>454899134.45999998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49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114</v>
      </c>
      <c r="U4" s="148"/>
      <c r="V4" s="148"/>
      <c r="W4" s="148"/>
      <c r="X4" s="148"/>
      <c r="Y4" s="136" t="s">
        <v>115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116</v>
      </c>
      <c r="D5" s="140"/>
      <c r="E5" s="139" t="s">
        <v>117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48190863.68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4015905</v>
      </c>
      <c r="M9" s="24">
        <v>4015906</v>
      </c>
      <c r="N9" s="24">
        <v>4015905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31157886</v>
      </c>
      <c r="H18" s="58">
        <v>2596490</v>
      </c>
      <c r="I18" s="58">
        <v>2596490</v>
      </c>
      <c r="J18" s="24">
        <v>2596490</v>
      </c>
      <c r="K18" s="24">
        <v>2596491</v>
      </c>
      <c r="L18" s="24">
        <v>2596491</v>
      </c>
      <c r="M18" s="24">
        <v>2596490</v>
      </c>
      <c r="N18" s="24">
        <v>2596491</v>
      </c>
      <c r="O18" s="24">
        <v>2596491</v>
      </c>
      <c r="P18" s="24">
        <v>2596490</v>
      </c>
      <c r="Q18" s="24">
        <v>2596491</v>
      </c>
      <c r="R18" s="24">
        <v>2596491</v>
      </c>
      <c r="S18" s="24">
        <v>2596490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10385962</v>
      </c>
      <c r="H19" s="58">
        <v>865497</v>
      </c>
      <c r="I19" s="58">
        <v>865497</v>
      </c>
      <c r="J19" s="24">
        <v>865497</v>
      </c>
      <c r="K19" s="24">
        <v>865497</v>
      </c>
      <c r="L19" s="24">
        <v>865497</v>
      </c>
      <c r="M19" s="24">
        <v>865496</v>
      </c>
      <c r="N19" s="24">
        <v>865497</v>
      </c>
      <c r="O19" s="24">
        <v>865497</v>
      </c>
      <c r="P19" s="24">
        <v>865497</v>
      </c>
      <c r="Q19" s="24">
        <v>865497</v>
      </c>
      <c r="R19" s="24">
        <v>865497</v>
      </c>
      <c r="S19" s="24">
        <v>865496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11943856.300000001</v>
      </c>
      <c r="H20" s="58">
        <v>995321</v>
      </c>
      <c r="I20" s="58">
        <v>995321</v>
      </c>
      <c r="J20" s="24">
        <v>995321</v>
      </c>
      <c r="K20" s="24">
        <v>995322</v>
      </c>
      <c r="L20" s="24">
        <v>995321</v>
      </c>
      <c r="M20" s="24">
        <v>995321</v>
      </c>
      <c r="N20" s="24">
        <v>995321</v>
      </c>
      <c r="O20" s="24">
        <v>995322</v>
      </c>
      <c r="P20" s="24">
        <v>995321</v>
      </c>
      <c r="Q20" s="24">
        <v>995322</v>
      </c>
      <c r="R20" s="24">
        <v>995321</v>
      </c>
      <c r="S20" s="24">
        <v>995322.3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20771924</v>
      </c>
      <c r="H21" s="58">
        <v>1730994</v>
      </c>
      <c r="I21" s="58">
        <v>1730994</v>
      </c>
      <c r="J21" s="24">
        <v>1730993</v>
      </c>
      <c r="K21" s="24">
        <v>1730994</v>
      </c>
      <c r="L21" s="24">
        <v>1730994</v>
      </c>
      <c r="M21" s="24">
        <v>1730993</v>
      </c>
      <c r="N21" s="24">
        <v>1730994</v>
      </c>
      <c r="O21" s="24">
        <v>1730994</v>
      </c>
      <c r="P21" s="24">
        <v>1730993</v>
      </c>
      <c r="Q21" s="24">
        <v>1730994</v>
      </c>
      <c r="R21" s="24">
        <v>1730994</v>
      </c>
      <c r="S21" s="24">
        <v>1730993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46736829</v>
      </c>
      <c r="H23" s="58">
        <v>3894736</v>
      </c>
      <c r="I23" s="58">
        <v>3894736</v>
      </c>
      <c r="J23" s="24">
        <v>3894736</v>
      </c>
      <c r="K23" s="24">
        <v>3894735</v>
      </c>
      <c r="L23" s="24">
        <v>3894736</v>
      </c>
      <c r="M23" s="24">
        <v>3894736</v>
      </c>
      <c r="N23" s="24">
        <v>3894736</v>
      </c>
      <c r="O23" s="24">
        <v>3894735</v>
      </c>
      <c r="P23" s="24">
        <v>3894736</v>
      </c>
      <c r="Q23" s="24">
        <v>3894736</v>
      </c>
      <c r="R23" s="24">
        <v>3894736</v>
      </c>
      <c r="S23" s="24">
        <v>3894735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15578943</v>
      </c>
      <c r="H34" s="58">
        <v>1298244</v>
      </c>
      <c r="I34" s="58">
        <v>1298244</v>
      </c>
      <c r="J34" s="24">
        <v>1298244</v>
      </c>
      <c r="K34" s="24">
        <v>1298247</v>
      </c>
      <c r="L34" s="24">
        <v>1298245</v>
      </c>
      <c r="M34" s="24">
        <v>1298245</v>
      </c>
      <c r="N34" s="24">
        <v>1298245</v>
      </c>
      <c r="O34" s="24">
        <v>1298247</v>
      </c>
      <c r="P34" s="24">
        <v>1298245</v>
      </c>
      <c r="Q34" s="24">
        <v>1298245</v>
      </c>
      <c r="R34" s="24">
        <v>1298245</v>
      </c>
      <c r="S34" s="24">
        <v>1298247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17656135.399999999</v>
      </c>
      <c r="H35" s="58">
        <v>1471344</v>
      </c>
      <c r="I35" s="58">
        <v>1471345</v>
      </c>
      <c r="J35" s="24">
        <v>1471344</v>
      </c>
      <c r="K35" s="24">
        <v>1471345</v>
      </c>
      <c r="L35" s="24">
        <v>1471344</v>
      </c>
      <c r="M35" s="24">
        <v>1471346</v>
      </c>
      <c r="N35" s="24">
        <v>1471344</v>
      </c>
      <c r="O35" s="24">
        <v>1471345</v>
      </c>
      <c r="P35" s="24">
        <v>1471344</v>
      </c>
      <c r="Q35" s="24">
        <v>1471345</v>
      </c>
      <c r="R35" s="24">
        <v>1471344</v>
      </c>
      <c r="S35" s="24">
        <v>1471345.4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17032977.68</v>
      </c>
      <c r="H43" s="58">
        <v>1419415</v>
      </c>
      <c r="I43" s="58">
        <v>1419415</v>
      </c>
      <c r="J43" s="24">
        <v>1419415</v>
      </c>
      <c r="K43" s="24">
        <v>1419415</v>
      </c>
      <c r="L43" s="24">
        <v>1419415</v>
      </c>
      <c r="M43" s="24">
        <v>1419414</v>
      </c>
      <c r="N43" s="24">
        <v>1419415</v>
      </c>
      <c r="O43" s="24">
        <v>1419415</v>
      </c>
      <c r="P43" s="24">
        <v>1419415</v>
      </c>
      <c r="Q43" s="24">
        <v>1419415</v>
      </c>
      <c r="R43" s="24">
        <v>1419415</v>
      </c>
      <c r="S43" s="24">
        <v>1419413.68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18287946</v>
      </c>
      <c r="I65" s="59">
        <f t="shared" si="0"/>
        <v>18287947</v>
      </c>
      <c r="J65" s="29">
        <f t="shared" si="0"/>
        <v>18287946</v>
      </c>
      <c r="K65" s="29">
        <f t="shared" si="0"/>
        <v>18287951</v>
      </c>
      <c r="L65" s="29">
        <f t="shared" si="0"/>
        <v>18287948</v>
      </c>
      <c r="M65" s="29">
        <f t="shared" si="0"/>
        <v>18287947</v>
      </c>
      <c r="N65" s="29">
        <f t="shared" si="0"/>
        <v>18287948</v>
      </c>
      <c r="O65" s="29">
        <f t="shared" si="0"/>
        <v>18287951</v>
      </c>
      <c r="P65" s="29">
        <f t="shared" si="0"/>
        <v>18287947</v>
      </c>
      <c r="Q65" s="29">
        <f t="shared" si="0"/>
        <v>18287950</v>
      </c>
      <c r="R65" s="29">
        <f t="shared" si="0"/>
        <v>18287948</v>
      </c>
      <c r="S65" s="29">
        <f t="shared" si="0"/>
        <v>18287948.059999999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L73" sqref="L73:M7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124</v>
      </c>
      <c r="X1" s="14"/>
    </row>
    <row r="3" spans="1:29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114</v>
      </c>
      <c r="U4" s="148"/>
      <c r="V4" s="148"/>
      <c r="W4" s="148"/>
      <c r="X4" s="148"/>
      <c r="Y4" s="136" t="s">
        <v>115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116</v>
      </c>
      <c r="D5" s="140"/>
      <c r="E5" s="139" t="s">
        <v>117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10340452</v>
      </c>
      <c r="I18" s="58">
        <v>10340452</v>
      </c>
      <c r="J18" s="24">
        <v>10340452</v>
      </c>
      <c r="K18" s="24">
        <v>10340460</v>
      </c>
      <c r="L18" s="24">
        <v>10340454</v>
      </c>
      <c r="M18" s="24">
        <v>10340458</v>
      </c>
      <c r="N18" s="24">
        <v>10340454</v>
      </c>
      <c r="O18" s="24">
        <v>10340461</v>
      </c>
      <c r="P18" s="24">
        <v>10340454</v>
      </c>
      <c r="Q18" s="24">
        <v>10340458</v>
      </c>
      <c r="R18" s="24">
        <v>10340454</v>
      </c>
      <c r="S18" s="24">
        <v>10340460.75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39142723</v>
      </c>
      <c r="I65" s="59">
        <f t="shared" si="0"/>
        <v>39142724</v>
      </c>
      <c r="J65" s="29">
        <f t="shared" si="0"/>
        <v>39142722</v>
      </c>
      <c r="K65" s="29">
        <f t="shared" si="0"/>
        <v>39142726</v>
      </c>
      <c r="L65" s="29">
        <f t="shared" si="0"/>
        <v>39142725</v>
      </c>
      <c r="M65" s="29">
        <f t="shared" si="0"/>
        <v>39142723</v>
      </c>
      <c r="N65" s="29">
        <f t="shared" si="0"/>
        <v>39142725</v>
      </c>
      <c r="O65" s="29">
        <f t="shared" si="0"/>
        <v>39142727</v>
      </c>
      <c r="P65" s="29">
        <f t="shared" si="0"/>
        <v>39142724</v>
      </c>
      <c r="Q65" s="29">
        <f t="shared" si="0"/>
        <v>39142726</v>
      </c>
      <c r="R65" s="29">
        <f t="shared" si="0"/>
        <v>39142725</v>
      </c>
      <c r="S65" s="29">
        <f t="shared" si="0"/>
        <v>39142724.75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2024-03-29T10:13:00Z</dcterms:modified>
  <cp:category/>
</cp:coreProperties>
</file>